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issions\INSERTION\4_Gestion\11-SUPPORT COMMANDE\4-APPEL PROJET\2023\FSE+_2022_2027\Matrices FSE\"/>
    </mc:Choice>
  </mc:AlternateContent>
  <bookViews>
    <workbookView xWindow="240" yWindow="45" windowWidth="9090" windowHeight="2025" firstSheet="1" activeTab="1"/>
  </bookViews>
  <sheets>
    <sheet name="Dépenses" sheetId="1" state="hidden" r:id="rId1"/>
    <sheet name="FORFAITS" sheetId="3" r:id="rId2"/>
  </sheets>
  <calcPr calcId="162913"/>
  <customWorkbookViews>
    <customWorkbookView name="gdescombes - Affichage personnalisé" guid="{F2B0B653-8B8A-4C54-BBF5-B7EF79782EFD}" mergeInterval="0" personalView="1" maximized="1" xWindow="-8" yWindow="-8" windowWidth="1296" windowHeight="1000" activeSheetId="1"/>
  </customWorkbookViews>
</workbook>
</file>

<file path=xl/calcChain.xml><?xml version="1.0" encoding="utf-8"?>
<calcChain xmlns="http://schemas.openxmlformats.org/spreadsheetml/2006/main">
  <c r="G8" i="3" l="1"/>
  <c r="G9" i="3"/>
  <c r="G10" i="3"/>
  <c r="G7" i="3" l="1"/>
  <c r="G13" i="3" s="1"/>
  <c r="E65" i="3" s="1"/>
  <c r="C50" i="3" l="1"/>
  <c r="B65" i="3"/>
  <c r="B79" i="3"/>
  <c r="D45" i="3"/>
  <c r="D36" i="3"/>
  <c r="D26" i="3"/>
  <c r="E67" i="3" l="1"/>
  <c r="E68" i="3"/>
  <c r="E69" i="3"/>
  <c r="E71" i="3"/>
  <c r="C54" i="3"/>
  <c r="B69" i="3"/>
  <c r="C53" i="3"/>
  <c r="B68" i="3"/>
  <c r="C52" i="3"/>
  <c r="B67" i="3"/>
  <c r="I84" i="1"/>
  <c r="E84" i="1"/>
  <c r="I11" i="1"/>
  <c r="I13" i="1"/>
  <c r="I14" i="1"/>
  <c r="I15" i="1"/>
  <c r="I16" i="1"/>
  <c r="I17" i="1"/>
  <c r="I18" i="1"/>
  <c r="I19" i="1"/>
  <c r="F10" i="1"/>
  <c r="I10" i="1" s="1"/>
  <c r="I20" i="1" s="1"/>
  <c r="F12" i="1"/>
  <c r="I12" i="1" s="1"/>
  <c r="F13" i="1"/>
  <c r="F14" i="1"/>
  <c r="F15" i="1"/>
  <c r="F16" i="1"/>
  <c r="F17" i="1"/>
  <c r="F18" i="1"/>
  <c r="F19" i="1"/>
  <c r="F11" i="1"/>
  <c r="E53" i="1"/>
  <c r="C68" i="1" s="1"/>
  <c r="I82" i="1" s="1"/>
  <c r="E43" i="1"/>
  <c r="C67" i="1" s="1"/>
  <c r="E81" i="1" s="1"/>
  <c r="E33" i="1"/>
  <c r="C66" i="1" s="1"/>
  <c r="H20" i="1"/>
  <c r="G20" i="1"/>
  <c r="D20" i="1"/>
  <c r="E20" i="1"/>
  <c r="C20" i="1"/>
  <c r="E72" i="3" l="1"/>
  <c r="C55" i="3"/>
  <c r="I80" i="1"/>
  <c r="E80" i="1"/>
  <c r="C65" i="1"/>
  <c r="E79" i="1" s="1"/>
  <c r="E82" i="1"/>
  <c r="F20" i="1"/>
  <c r="I81" i="1"/>
  <c r="D55" i="3" l="1"/>
  <c r="B71" i="3"/>
  <c r="B72" i="3" s="1"/>
  <c r="B85" i="3"/>
  <c r="B86" i="3" s="1"/>
  <c r="D52" i="3"/>
  <c r="D53" i="3"/>
  <c r="D54" i="3"/>
  <c r="D50" i="3"/>
  <c r="E83" i="1"/>
  <c r="E85" i="1" s="1"/>
  <c r="C70" i="1"/>
  <c r="D65" i="1" s="1"/>
  <c r="B79" i="1"/>
  <c r="B80" i="1" s="1"/>
  <c r="B81" i="1" s="1"/>
  <c r="I79" i="1"/>
  <c r="I83" i="1" s="1"/>
  <c r="I85" i="1" l="1"/>
  <c r="D69" i="1"/>
  <c r="D68" i="1"/>
  <c r="D66" i="1"/>
  <c r="D70" i="1"/>
  <c r="D67" i="1"/>
</calcChain>
</file>

<file path=xl/comments1.xml><?xml version="1.0" encoding="utf-8"?>
<comments xmlns="http://schemas.openxmlformats.org/spreadsheetml/2006/main">
  <authors>
    <author>gdescombes</author>
  </authors>
  <commentList>
    <comment ref="I10" authorId="0" shapeId="0">
      <text>
        <r>
          <rPr>
            <sz val="8"/>
            <color indexed="81"/>
            <rFont val="Tahoma"/>
            <family val="2"/>
          </rPr>
          <t xml:space="preserve">exemple à supprimer lors du renseignement du tableau
</t>
        </r>
      </text>
    </comment>
    <comment ref="E37" authorId="0" shapeId="0">
      <text>
        <r>
          <rPr>
            <sz val="8"/>
            <color indexed="81"/>
            <rFont val="Tahoma"/>
            <family val="2"/>
          </rPr>
          <t xml:space="preserve">exemple à supprimer lors du renseignement du tableau
</t>
        </r>
      </text>
    </comment>
  </commentList>
</comments>
</file>

<file path=xl/comments2.xml><?xml version="1.0" encoding="utf-8"?>
<comments xmlns="http://schemas.openxmlformats.org/spreadsheetml/2006/main">
  <authors>
    <author>gdescombes</author>
  </authors>
  <commentList>
    <comment ref="D30" authorId="0" shapeId="0">
      <text>
        <r>
          <rPr>
            <sz val="8"/>
            <color indexed="81"/>
            <rFont val="Tahoma"/>
            <family val="2"/>
          </rPr>
          <t xml:space="preserve">exemple à supprimer lors du renseignement du tableau
</t>
        </r>
      </text>
    </comment>
  </commentList>
</comments>
</file>

<file path=xl/sharedStrings.xml><?xml version="1.0" encoding="utf-8"?>
<sst xmlns="http://schemas.openxmlformats.org/spreadsheetml/2006/main" count="198" uniqueCount="101">
  <si>
    <t>Forfait à 40 % des dépenses de personnel</t>
  </si>
  <si>
    <t>Forfait à 20 % des dépenses directes</t>
  </si>
  <si>
    <t>€</t>
  </si>
  <si>
    <t>%</t>
  </si>
  <si>
    <t>Forfait à 15 % des dépenses de personnel</t>
  </si>
  <si>
    <t>DEPENSES DE L'OPERATION</t>
  </si>
  <si>
    <t xml:space="preserve"> Dépenses de personnel</t>
  </si>
  <si>
    <t>Nom Prénom</t>
  </si>
  <si>
    <t>Fonction au sein de l'opération</t>
  </si>
  <si>
    <t>Base
de dépenses
(Salaires annuels
chargés)</t>
  </si>
  <si>
    <t>Activité liée
à l'opération en heures travaillées</t>
  </si>
  <si>
    <t>Activité
totale en heures travaillées</t>
  </si>
  <si>
    <t>Part de l'activité
liée à l'opération</t>
  </si>
  <si>
    <t>Frais de transport</t>
  </si>
  <si>
    <t>Frais de restauration</t>
  </si>
  <si>
    <t>Dépenses liées
à l'opération</t>
  </si>
  <si>
    <t>(saisir une ligne par personne)</t>
  </si>
  <si>
    <t>(1)</t>
  </si>
  <si>
    <t>(2)</t>
  </si>
  <si>
    <t>(3)</t>
  </si>
  <si>
    <t>(4)=(2)/(3)</t>
  </si>
  <si>
    <t>Faire mention des pièces justificatives</t>
  </si>
  <si>
    <t>(5)=(1)x(4)</t>
  </si>
  <si>
    <t xml:space="preserve"> </t>
  </si>
  <si>
    <t>Total</t>
  </si>
  <si>
    <t xml:space="preserve"> Dépenses de fonctionnement directement rattachables à l'opération</t>
  </si>
  <si>
    <t>Objet</t>
  </si>
  <si>
    <t xml:space="preserve"> Nature des dépenses prévues</t>
  </si>
  <si>
    <t>Détailler les bases
de calcul, si nécessaire</t>
  </si>
  <si>
    <t>Achats et fournitures</t>
  </si>
  <si>
    <t>Publications, communication</t>
  </si>
  <si>
    <t>Locaux : locations, entretien</t>
  </si>
  <si>
    <t>Déplacements, missions
(hors participants)</t>
  </si>
  <si>
    <t>Frais postaux</t>
  </si>
  <si>
    <t>Dotations
aux amortissements</t>
  </si>
  <si>
    <t xml:space="preserve">Autres </t>
  </si>
  <si>
    <t xml:space="preserve">  Prestations externes directement liées et nécessaires à l'opération</t>
  </si>
  <si>
    <t>Objet de la prestation externe</t>
  </si>
  <si>
    <t>Détailler la nature
des dépenses prévues</t>
  </si>
  <si>
    <t>Dépenses directes liées aux participants à l'opération</t>
  </si>
  <si>
    <t>Rémunérations, indemnités</t>
  </si>
  <si>
    <t>Transport</t>
  </si>
  <si>
    <t>Restauration</t>
  </si>
  <si>
    <t>Hébergement</t>
  </si>
  <si>
    <t>Autres
(préciser leur nature)</t>
  </si>
  <si>
    <t xml:space="preserve"> Dépenses totales</t>
  </si>
  <si>
    <t>Postes de dépenses</t>
  </si>
  <si>
    <t xml:space="preserve">Dépenses directes </t>
  </si>
  <si>
    <t>1. Personnel</t>
  </si>
  <si>
    <t>2. Fonctionnement</t>
  </si>
  <si>
    <t>3. Prestations externes</t>
  </si>
  <si>
    <t>4. Liées aux participants</t>
  </si>
  <si>
    <t>6. Dépenses en nature</t>
  </si>
  <si>
    <t>Dépenses totales</t>
  </si>
  <si>
    <r>
      <rPr>
        <sz val="11"/>
        <rFont val="Arial"/>
        <family val="2"/>
      </rPr>
      <t xml:space="preserve">Le règlement communautaire du 17/12/2013 autorise le recours à l'utilisation de coûts simplifiés afin de calculer le montant de votre budget.
Trois régimes de taux forfaitaires vous sont proposés </t>
    </r>
    <r>
      <rPr>
        <b/>
        <sz val="11"/>
        <rFont val="Arial"/>
        <family val="2"/>
      </rPr>
      <t>selon un calcul automatique.</t>
    </r>
    <r>
      <rPr>
        <sz val="11"/>
        <rFont val="Arial"/>
        <family val="2"/>
      </rPr>
      <t xml:space="preserve">
 Ils peuvent notamment être choisis en fonction de la nature des dépenses relatives à l’opération. Le coût de gestion des justificatifs de ces dépenses s'avère fréquemment source de rejet, ce qui réduit le coût total de l'opération, et par conséquent le montant de l'aide communautaire.</t>
    </r>
    <r>
      <rPr>
        <b/>
        <sz val="11"/>
        <rFont val="Arial"/>
        <family val="2"/>
      </rPr>
      <t xml:space="preserve">
Le forfait basé sur 40 % des dépenses de personnel (rémunération) exempte notamment le porteur de la justification de toute autre nature de dépense et sera privilégié par le service gestionnaire,</t>
    </r>
  </si>
  <si>
    <t xml:space="preserve">1. Personnel </t>
  </si>
  <si>
    <t>6. Forfait autres coûts *
soit 40% des dépenses de personnel</t>
  </si>
  <si>
    <t>3. Prestations externes*</t>
  </si>
  <si>
    <t>5.  Forfait dépenses indirectes *</t>
  </si>
  <si>
    <t>5. Forfait dépenses indirectes *</t>
  </si>
  <si>
    <t xml:space="preserve"> * Les dépenses forfaitisées sont déterminées lors de la demande de subvention et liquidées au bilan sur la base d'un calcul de charges. Elles ne nécessitent pas de justificatifs de la part du porteur de projet.</t>
  </si>
  <si>
    <t>XXX</t>
  </si>
  <si>
    <t>xxx</t>
  </si>
  <si>
    <t>Dépenses directes de personnel</t>
  </si>
  <si>
    <t>Autres dépenses directes</t>
  </si>
  <si>
    <t>Personnel</t>
  </si>
  <si>
    <t>Fonctionnement</t>
  </si>
  <si>
    <t>Prestations externes</t>
  </si>
  <si>
    <t>Liées aux participants</t>
  </si>
  <si>
    <t>Dépenses indirectes</t>
  </si>
  <si>
    <t>Participants (salaires et indemnités)</t>
  </si>
  <si>
    <t>location d'un bureau dédié à l'opération</t>
  </si>
  <si>
    <t>Publication mise en concurrence + flyers présentant l'opération</t>
  </si>
  <si>
    <t>Cours de français à usage professionnel</t>
  </si>
  <si>
    <t>Indemnité mensuelle</t>
  </si>
  <si>
    <t>Formation</t>
  </si>
  <si>
    <t>10 stagiaires x 200 €/mois x 5 mois</t>
  </si>
  <si>
    <t>Dépenses directes de fonctionnement</t>
  </si>
  <si>
    <t xml:space="preserve"> Dépenses directes de fonctionnement : directement rattachables à l'opération</t>
  </si>
  <si>
    <t>Forfait Coûts restant</t>
  </si>
  <si>
    <t xml:space="preserve">Forfait dépenses indirectes </t>
  </si>
  <si>
    <t>Calculer les coûts restants (dépenses directes sur l'opération + dépenses indirectes) à partir d'un forfait</t>
  </si>
  <si>
    <t>Calculer les dépenses indirectes à partir d'un forfait</t>
  </si>
  <si>
    <r>
      <rPr>
        <b/>
        <sz val="11"/>
        <color theme="1"/>
        <rFont val="Calibri"/>
        <family val="2"/>
        <scheme val="minor"/>
      </rPr>
      <t xml:space="preserve">Opération entièrement mise en œuvre par voie de marché / prestation externe : </t>
    </r>
    <r>
      <rPr>
        <sz val="11"/>
        <color theme="1"/>
        <rFont val="Calibri"/>
        <family val="2"/>
        <scheme val="minor"/>
      </rPr>
      <t xml:space="preserve">
Pour toute opération de moins de 200 000 euros, le taux forfaitaire de 7 % pour calculer les dépenses indirectes (sur la base des dépenses de prestation) s'applique, même si l'opération ne génère aucune dépenses indirectes.</t>
    </r>
  </si>
  <si>
    <t>Dépenses au réel</t>
  </si>
  <si>
    <t xml:space="preserve">Heures sur l'opération </t>
  </si>
  <si>
    <t>Salaires annuels
chargés</t>
  </si>
  <si>
    <t>OPTION DE COUT SIMPLIFIE
FORFAITS</t>
  </si>
  <si>
    <t xml:space="preserve"> Dépenses directes de personnel
Soit déclaration des dépenses sur une base réelle, soit sur la base d'un coût standard unitaire.
CHOISIR UN DES 2 TABLEAUX CI-DESSOUS</t>
  </si>
  <si>
    <t xml:space="preserve"> Dépenses totales - récapitulatif</t>
  </si>
  <si>
    <t>Opérations supérieures à 200 000 euros</t>
  </si>
  <si>
    <r>
      <rPr>
        <b/>
        <sz val="10"/>
        <color rgb="FFFF0000"/>
        <rFont val="Arial"/>
        <family val="2"/>
      </rPr>
      <t xml:space="preserve">Forfait de 15 % </t>
    </r>
    <r>
      <rPr>
        <b/>
        <sz val="10"/>
        <rFont val="Arial"/>
        <family val="2"/>
      </rPr>
      <t xml:space="preserve">des dépenses de personnel
(dépenses de personnel </t>
    </r>
    <r>
      <rPr>
        <b/>
        <sz val="10"/>
        <color rgb="FFFF0000"/>
        <rFont val="Arial"/>
        <family val="2"/>
      </rPr>
      <t>au réel</t>
    </r>
    <r>
      <rPr>
        <b/>
        <sz val="10"/>
        <rFont val="Arial"/>
        <family val="2"/>
      </rPr>
      <t>)</t>
    </r>
  </si>
  <si>
    <r>
      <rPr>
        <b/>
        <sz val="10"/>
        <color rgb="FFFF0000"/>
        <rFont val="Arial"/>
        <family val="2"/>
      </rPr>
      <t>Forfait de 7 %</t>
    </r>
    <r>
      <rPr>
        <b/>
        <sz val="10"/>
        <rFont val="Arial"/>
        <family val="2"/>
      </rPr>
      <t xml:space="preserve"> de toutes les dépenses directes
(dépenses de personnel </t>
    </r>
    <r>
      <rPr>
        <b/>
        <sz val="10"/>
        <color rgb="FFFF0000"/>
        <rFont val="Arial"/>
        <family val="2"/>
      </rPr>
      <t>au réel</t>
    </r>
    <r>
      <rPr>
        <b/>
        <sz val="10"/>
        <rFont val="Arial"/>
        <family val="2"/>
      </rPr>
      <t>)</t>
    </r>
  </si>
  <si>
    <r>
      <rPr>
        <b/>
        <sz val="10"/>
        <color rgb="FFFF0000"/>
        <rFont val="Arial"/>
        <family val="2"/>
      </rPr>
      <t>Forfait de 40 %</t>
    </r>
    <r>
      <rPr>
        <b/>
        <sz val="10"/>
        <rFont val="Arial"/>
        <family val="2"/>
      </rPr>
      <t xml:space="preserve"> des dépenses de personnel 
(dépenses de personnel</t>
    </r>
    <r>
      <rPr>
        <b/>
        <sz val="10"/>
        <color rgb="FFFF0000"/>
        <rFont val="Arial"/>
        <family val="2"/>
      </rPr>
      <t xml:space="preserve"> au réel</t>
    </r>
    <r>
      <rPr>
        <b/>
        <sz val="10"/>
        <rFont val="Arial"/>
        <family val="2"/>
      </rPr>
      <t>)</t>
    </r>
  </si>
  <si>
    <t>M. Delta</t>
  </si>
  <si>
    <t>M. Beta</t>
  </si>
  <si>
    <t>M. Alpha</t>
  </si>
  <si>
    <t>M. Gamma</t>
  </si>
  <si>
    <t>…</t>
  </si>
  <si>
    <t>Conseillers</t>
  </si>
  <si>
    <t>ETP sur l'action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</si>
</sst>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00\ _€_-;\-* #,##0.00\ _€_-;_-* &quot;-&quot;??\ _€_-;_-@_-"/>
    <numFmt numFmtId="165" formatCode="_-* #,##0.00\ [$€-40C]_-;\-* #,##0.00\ [$€-40C]_-;_-* &quot;-&quot;??\ [$€-40C]_-;_-@_-"/>
    <numFmt numFmtId="166" formatCode="#,##0.00_ ;\-#,##0.00\ "/>
    <numFmt numFmtId="167" formatCode="_-* #,##0.00\ [$€-1]_-;\-* #,##0.00\ [$€-1]_-;_-* &quot;-&quot;??\ [$€-1]_-;_-@_-"/>
    <numFmt numFmtId="168" formatCode="0.0%"/>
    <numFmt numFmtId="169" formatCode="_-* #,##0.00&quot; €&quot;_-;\-* #,##0.00&quot; €&quot;_-;_-* &quot;-&quot;??&quot; €&quot;_-;_-@_-"/>
    <numFmt numFmtId="170" formatCode="0.0"/>
  </numFmts>
  <fonts count="28" x14ac:knownFonts="1">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11"/>
      <name val="Arial"/>
      <family val="2"/>
    </font>
    <font>
      <sz val="11"/>
      <name val="Arial"/>
      <family val="2"/>
    </font>
    <font>
      <b/>
      <sz val="10"/>
      <name val="Arial"/>
      <family val="2"/>
    </font>
    <font>
      <i/>
      <sz val="10"/>
      <name val="Arial"/>
      <family val="2"/>
    </font>
    <font>
      <b/>
      <sz val="14"/>
      <name val="Arial"/>
      <family val="2"/>
    </font>
    <font>
      <b/>
      <sz val="12"/>
      <name val="Arial"/>
      <family val="2"/>
    </font>
    <font>
      <b/>
      <sz val="9"/>
      <name val="Arial"/>
      <family val="2"/>
    </font>
    <font>
      <i/>
      <sz val="9"/>
      <name val="Arial"/>
      <family val="2"/>
    </font>
    <font>
      <sz val="10"/>
      <name val="Arial"/>
      <family val="2"/>
    </font>
    <font>
      <b/>
      <sz val="10"/>
      <color rgb="FF00B050"/>
      <name val="Arial"/>
      <family val="2"/>
    </font>
    <font>
      <b/>
      <sz val="11"/>
      <color rgb="FF00B050"/>
      <name val="Calibri"/>
      <family val="2"/>
      <scheme val="minor"/>
    </font>
    <font>
      <sz val="8"/>
      <color indexed="81"/>
      <name val="Tahoma"/>
      <family val="2"/>
    </font>
    <font>
      <b/>
      <sz val="11"/>
      <color theme="1"/>
      <name val="Calibri"/>
      <family val="2"/>
      <scheme val="minor"/>
    </font>
    <font>
      <b/>
      <sz val="10"/>
      <color rgb="FFFF0000"/>
      <name val="Arial"/>
      <family val="2"/>
    </font>
    <font>
      <sz val="10"/>
      <color rgb="FFFF0000"/>
      <name val="Arial"/>
      <family val="2"/>
    </font>
    <font>
      <strike/>
      <sz val="10"/>
      <name val="Arial"/>
      <family val="2"/>
    </font>
    <font>
      <strike/>
      <sz val="11"/>
      <color theme="1"/>
      <name val="Calibri"/>
      <family val="2"/>
      <scheme val="minor"/>
    </font>
    <font>
      <b/>
      <sz val="11"/>
      <color rgb="FFFF0000"/>
      <name val="Calibri"/>
      <family val="2"/>
      <scheme val="minor"/>
    </font>
    <font>
      <b/>
      <sz val="12"/>
      <color theme="1"/>
      <name val="Arial"/>
      <family val="2"/>
    </font>
    <font>
      <b/>
      <sz val="14"/>
      <color theme="1"/>
      <name val="Calibri"/>
      <family val="2"/>
      <scheme val="minor"/>
    </font>
    <font>
      <b/>
      <sz val="11"/>
      <color rgb="FFFF0000"/>
      <name val="Arial"/>
      <family val="2"/>
    </font>
    <font>
      <b/>
      <sz val="12"/>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92D050"/>
        <bgColor indexed="64"/>
      </patternFill>
    </fill>
    <fill>
      <patternFill patternType="solid">
        <fgColor theme="8" tint="0.39997558519241921"/>
        <bgColor indexed="64"/>
      </patternFill>
    </fill>
  </fills>
  <borders count="58">
    <border>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s>
  <cellStyleXfs count="6">
    <xf numFmtId="0" fontId="0"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4" fillId="0" borderId="0"/>
    <xf numFmtId="169" fontId="14" fillId="0" borderId="0" applyFont="0" applyFill="0" applyBorder="0" applyAlignment="0" applyProtection="0"/>
  </cellStyleXfs>
  <cellXfs count="297">
    <xf numFmtId="0" fontId="0" fillId="0" borderId="0" xfId="0"/>
    <xf numFmtId="0" fontId="3" fillId="0" borderId="0" xfId="1"/>
    <xf numFmtId="0" fontId="3" fillId="0" borderId="0" xfId="1" applyFill="1"/>
    <xf numFmtId="0" fontId="10" fillId="0" borderId="0" xfId="1" applyFont="1"/>
    <xf numFmtId="0" fontId="8" fillId="0" borderId="20" xfId="1" applyFont="1" applyBorder="1" applyAlignment="1" applyProtection="1">
      <alignment horizontal="center" vertical="center" wrapText="1"/>
    </xf>
    <xf numFmtId="0" fontId="12" fillId="0" borderId="20" xfId="1" applyFont="1" applyFill="1" applyBorder="1" applyAlignment="1" applyProtection="1">
      <alignment horizontal="center" vertical="center" wrapText="1"/>
    </xf>
    <xf numFmtId="0" fontId="12" fillId="3" borderId="20" xfId="1" applyFont="1" applyFill="1" applyBorder="1" applyAlignment="1" applyProtection="1">
      <alignment horizontal="center" vertical="center" wrapText="1"/>
    </xf>
    <xf numFmtId="0" fontId="13" fillId="0" borderId="5" xfId="1" applyFont="1" applyBorder="1" applyAlignment="1" applyProtection="1">
      <alignment horizontal="center" vertical="center" wrapText="1"/>
    </xf>
    <xf numFmtId="0" fontId="5" fillId="0" borderId="5" xfId="1" quotePrefix="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3" fillId="5" borderId="5" xfId="1" applyFill="1" applyBorder="1" applyAlignment="1">
      <alignment horizontal="center" vertical="center" wrapText="1"/>
    </xf>
    <xf numFmtId="0" fontId="12" fillId="0" borderId="5" xfId="1" applyFont="1" applyFill="1" applyBorder="1" applyAlignment="1" applyProtection="1">
      <alignment horizontal="center" vertical="center" wrapText="1"/>
    </xf>
    <xf numFmtId="0" fontId="8" fillId="0" borderId="5" xfId="1" applyFont="1" applyBorder="1" applyAlignment="1" applyProtection="1">
      <alignment horizontal="center" vertical="center" wrapText="1"/>
      <protection locked="0"/>
    </xf>
    <xf numFmtId="4" fontId="3" fillId="0" borderId="5" xfId="1" applyNumberFormat="1" applyBorder="1" applyAlignment="1" applyProtection="1">
      <alignment horizontal="center" vertical="center" wrapText="1"/>
      <protection locked="0"/>
    </xf>
    <xf numFmtId="0" fontId="3" fillId="0" borderId="5" xfId="1" applyBorder="1" applyAlignment="1" applyProtection="1">
      <alignment horizontal="center" vertical="center" wrapText="1"/>
      <protection locked="0"/>
    </xf>
    <xf numFmtId="165" fontId="4" fillId="5" borderId="5" xfId="2" applyNumberFormat="1" applyFont="1" applyFill="1" applyBorder="1" applyAlignment="1" applyProtection="1">
      <alignment horizontal="center" vertical="center" wrapText="1"/>
      <protection locked="0"/>
    </xf>
    <xf numFmtId="4" fontId="4" fillId="0" borderId="5" xfId="1" applyNumberFormat="1" applyFont="1" applyBorder="1" applyAlignment="1" applyProtection="1">
      <alignment horizontal="center" vertical="center" wrapText="1"/>
      <protection locked="0"/>
    </xf>
    <xf numFmtId="0" fontId="4" fillId="0" borderId="5" xfId="1" applyFont="1" applyBorder="1" applyAlignment="1" applyProtection="1">
      <alignment horizontal="center" vertical="center" wrapText="1"/>
      <protection locked="0"/>
    </xf>
    <xf numFmtId="0" fontId="8" fillId="3" borderId="5" xfId="1" applyFont="1" applyFill="1" applyBorder="1" applyAlignment="1" applyProtection="1">
      <alignment horizontal="center" vertical="center" wrapText="1"/>
    </xf>
    <xf numFmtId="4" fontId="8" fillId="3" borderId="5" xfId="1" applyNumberFormat="1" applyFont="1" applyFill="1" applyBorder="1" applyAlignment="1" applyProtection="1">
      <alignment horizontal="center" vertical="center" wrapText="1"/>
    </xf>
    <xf numFmtId="4" fontId="8" fillId="3" borderId="5" xfId="3" applyNumberFormat="1" applyFont="1" applyFill="1" applyBorder="1" applyAlignment="1" applyProtection="1">
      <alignment horizontal="center" vertical="center" wrapText="1"/>
    </xf>
    <xf numFmtId="4" fontId="8" fillId="3" borderId="5" xfId="2" applyNumberFormat="1" applyFont="1" applyFill="1" applyBorder="1" applyAlignment="1" applyProtection="1">
      <alignment horizontal="center" vertical="center" wrapText="1"/>
    </xf>
    <xf numFmtId="0" fontId="8" fillId="0" borderId="0" xfId="1" applyFont="1" applyBorder="1" applyAlignment="1" applyProtection="1">
      <alignment horizontal="center" vertical="center" wrapText="1"/>
    </xf>
    <xf numFmtId="167" fontId="8" fillId="0" borderId="0" xfId="1" applyNumberFormat="1" applyFont="1" applyBorder="1" applyAlignment="1" applyProtection="1">
      <alignment horizontal="center" vertical="center" wrapText="1"/>
    </xf>
    <xf numFmtId="164" fontId="8" fillId="0" borderId="0" xfId="3" applyNumberFormat="1" applyFont="1" applyBorder="1" applyAlignment="1" applyProtection="1">
      <alignment horizontal="center" vertical="center" wrapText="1"/>
    </xf>
    <xf numFmtId="168" fontId="8" fillId="0" borderId="0" xfId="3" applyNumberFormat="1" applyFont="1" applyBorder="1" applyAlignment="1" applyProtection="1">
      <alignment horizontal="center" vertical="center" wrapText="1"/>
    </xf>
    <xf numFmtId="44" fontId="8" fillId="0" borderId="0" xfId="5" applyNumberFormat="1" applyFont="1" applyBorder="1" applyAlignment="1" applyProtection="1">
      <alignment horizontal="center" vertical="center" wrapText="1"/>
    </xf>
    <xf numFmtId="0" fontId="3" fillId="0" borderId="0" xfId="1" applyBorder="1" applyAlignment="1">
      <alignment horizontal="center" vertical="center" wrapText="1"/>
    </xf>
    <xf numFmtId="0" fontId="11" fillId="5" borderId="0" xfId="1" applyFont="1" applyFill="1" applyAlignment="1"/>
    <xf numFmtId="0" fontId="8" fillId="0" borderId="21" xfId="1" applyFont="1" applyBorder="1" applyAlignment="1">
      <alignment vertical="center" wrapText="1"/>
    </xf>
    <xf numFmtId="0" fontId="8" fillId="0" borderId="24" xfId="1" applyFont="1" applyBorder="1" applyAlignment="1">
      <alignment vertical="center" wrapText="1"/>
    </xf>
    <xf numFmtId="0" fontId="8" fillId="0" borderId="21" xfId="1" applyFont="1" applyBorder="1" applyAlignment="1">
      <alignment horizontal="center" vertical="center" wrapText="1"/>
    </xf>
    <xf numFmtId="0" fontId="4" fillId="0" borderId="21" xfId="1" applyFont="1" applyBorder="1" applyAlignment="1">
      <alignment horizontal="left" vertical="center" wrapText="1" indent="1"/>
    </xf>
    <xf numFmtId="0" fontId="4" fillId="0" borderId="25" xfId="1" applyFont="1" applyFill="1" applyBorder="1" applyAlignment="1" applyProtection="1">
      <alignment horizontal="left" vertical="center" wrapText="1" indent="1"/>
      <protection locked="0"/>
    </xf>
    <xf numFmtId="166" fontId="4" fillId="0" borderId="21" xfId="1" applyNumberFormat="1" applyFont="1" applyFill="1" applyBorder="1" applyAlignment="1" applyProtection="1">
      <alignment horizontal="right" vertical="center" wrapText="1" indent="2"/>
      <protection locked="0"/>
    </xf>
    <xf numFmtId="0" fontId="4" fillId="0" borderId="27" xfId="1" applyFont="1" applyBorder="1" applyAlignment="1">
      <alignment horizontal="left" vertical="center" wrapText="1" indent="1"/>
    </xf>
    <xf numFmtId="0" fontId="4" fillId="0" borderId="28" xfId="1" applyFont="1" applyFill="1" applyBorder="1" applyAlignment="1" applyProtection="1">
      <alignment horizontal="left" vertical="center" wrapText="1" indent="1"/>
      <protection locked="0"/>
    </xf>
    <xf numFmtId="166" fontId="4" fillId="0" borderId="29" xfId="1" applyNumberFormat="1" applyFont="1" applyFill="1" applyBorder="1" applyAlignment="1" applyProtection="1">
      <alignment horizontal="right" vertical="center" wrapText="1" indent="2"/>
      <protection locked="0"/>
    </xf>
    <xf numFmtId="0" fontId="8" fillId="3" borderId="32" xfId="1" applyFont="1" applyFill="1" applyBorder="1" applyAlignment="1">
      <alignment horizontal="left" vertical="center" wrapText="1"/>
    </xf>
    <xf numFmtId="0" fontId="8" fillId="3" borderId="33" xfId="1" applyFont="1" applyFill="1" applyBorder="1" applyAlignment="1">
      <alignment horizontal="left" vertical="center" wrapText="1"/>
    </xf>
    <xf numFmtId="166" fontId="8" fillId="3" borderId="34" xfId="1" applyNumberFormat="1" applyFont="1" applyFill="1" applyBorder="1" applyAlignment="1" applyProtection="1">
      <alignment horizontal="right" vertical="center" wrapText="1" indent="2"/>
    </xf>
    <xf numFmtId="0" fontId="8" fillId="0" borderId="0" xfId="1" applyFont="1" applyBorder="1" applyAlignment="1">
      <alignment horizontal="left" vertical="center"/>
    </xf>
    <xf numFmtId="0" fontId="8" fillId="0" borderId="5" xfId="1" applyFont="1" applyBorder="1" applyAlignment="1">
      <alignment vertical="center" wrapText="1"/>
    </xf>
    <xf numFmtId="0" fontId="8" fillId="0" borderId="5" xfId="1" applyFont="1" applyBorder="1" applyAlignment="1">
      <alignment horizontal="center" vertical="center" wrapText="1"/>
    </xf>
    <xf numFmtId="0" fontId="4" fillId="0" borderId="21" xfId="1" applyNumberFormat="1" applyFont="1" applyFill="1" applyBorder="1" applyAlignment="1" applyProtection="1">
      <alignment horizontal="left" vertical="center" wrapText="1" indent="1"/>
      <protection locked="0"/>
    </xf>
    <xf numFmtId="0" fontId="4" fillId="0" borderId="36" xfId="1" applyNumberFormat="1" applyFont="1" applyFill="1" applyBorder="1" applyAlignment="1" applyProtection="1">
      <alignment horizontal="left" vertical="center" wrapText="1" indent="1"/>
      <protection locked="0"/>
    </xf>
    <xf numFmtId="166" fontId="4" fillId="0" borderId="21" xfId="1" applyNumberFormat="1" applyFont="1" applyFill="1" applyBorder="1" applyAlignment="1" applyProtection="1">
      <alignment horizontal="left" vertical="center" wrapText="1" indent="1"/>
      <protection locked="0"/>
    </xf>
    <xf numFmtId="0" fontId="4" fillId="0" borderId="29" xfId="1" applyNumberFormat="1" applyFont="1" applyFill="1" applyBorder="1" applyAlignment="1" applyProtection="1">
      <alignment horizontal="left" vertical="center" wrapText="1" indent="1"/>
      <protection locked="0"/>
    </xf>
    <xf numFmtId="0" fontId="8" fillId="3" borderId="37" xfId="1" applyFont="1" applyFill="1" applyBorder="1" applyAlignment="1">
      <alignment horizontal="left" vertical="center" wrapText="1"/>
    </xf>
    <xf numFmtId="166" fontId="8" fillId="3" borderId="34" xfId="1" applyNumberFormat="1" applyFont="1" applyFill="1" applyBorder="1" applyAlignment="1">
      <alignment vertical="center" wrapText="1"/>
    </xf>
    <xf numFmtId="0" fontId="3" fillId="0" borderId="0" xfId="1" applyNumberFormat="1"/>
    <xf numFmtId="0" fontId="9" fillId="0" borderId="21" xfId="1" applyFont="1" applyBorder="1" applyAlignment="1">
      <alignment vertical="center" wrapText="1"/>
    </xf>
    <xf numFmtId="0" fontId="9" fillId="0" borderId="24" xfId="1" applyFont="1" applyBorder="1" applyAlignment="1">
      <alignment vertical="center" wrapText="1"/>
    </xf>
    <xf numFmtId="0" fontId="4" fillId="0" borderId="29" xfId="1" applyFont="1" applyBorder="1" applyAlignment="1">
      <alignment horizontal="left" vertical="center" wrapText="1"/>
    </xf>
    <xf numFmtId="0" fontId="4" fillId="0" borderId="36" xfId="1" applyFont="1" applyFill="1" applyBorder="1" applyAlignment="1" applyProtection="1">
      <alignment horizontal="left" vertical="center" wrapText="1" indent="1"/>
      <protection locked="0"/>
    </xf>
    <xf numFmtId="166" fontId="7" fillId="0" borderId="21" xfId="1" applyNumberFormat="1" applyFont="1" applyFill="1" applyBorder="1" applyAlignment="1" applyProtection="1">
      <alignment horizontal="left" vertical="center" wrapText="1" indent="1"/>
      <protection locked="0"/>
    </xf>
    <xf numFmtId="0" fontId="4" fillId="0" borderId="24" xfId="1" applyFont="1" applyFill="1" applyBorder="1" applyAlignment="1" applyProtection="1">
      <alignment horizontal="left" vertical="center" wrapText="1" indent="1"/>
      <protection locked="0"/>
    </xf>
    <xf numFmtId="0" fontId="6" fillId="3" borderId="10" xfId="1" applyFont="1" applyFill="1" applyBorder="1" applyAlignment="1">
      <alignment horizontal="left" vertical="center"/>
    </xf>
    <xf numFmtId="0" fontId="8" fillId="3" borderId="10" xfId="1" applyFont="1" applyFill="1" applyBorder="1" applyAlignment="1">
      <alignment horizontal="left" vertical="center" wrapText="1"/>
    </xf>
    <xf numFmtId="166" fontId="6" fillId="3" borderId="21" xfId="1" applyNumberFormat="1" applyFont="1" applyFill="1" applyBorder="1" applyAlignment="1">
      <alignment horizontal="right" vertical="center" wrapText="1"/>
    </xf>
    <xf numFmtId="0" fontId="11" fillId="5" borderId="0" xfId="1" applyFont="1" applyFill="1" applyAlignment="1" applyProtection="1"/>
    <xf numFmtId="0" fontId="8" fillId="0" borderId="1" xfId="1" applyFont="1" applyFill="1" applyBorder="1" applyAlignment="1" applyProtection="1">
      <alignment horizontal="left" vertical="center" wrapText="1"/>
    </xf>
    <xf numFmtId="0" fontId="8" fillId="0" borderId="1" xfId="1" applyFont="1" applyFill="1" applyBorder="1" applyAlignment="1" applyProtection="1">
      <alignment horizontal="center" vertical="center" wrapText="1"/>
    </xf>
    <xf numFmtId="0" fontId="3" fillId="0" borderId="0" xfId="1" applyProtection="1"/>
    <xf numFmtId="0" fontId="8" fillId="3" borderId="38" xfId="1" applyFont="1" applyFill="1" applyBorder="1" applyAlignment="1" applyProtection="1">
      <alignment vertical="center" wrapText="1"/>
    </xf>
    <xf numFmtId="0" fontId="8" fillId="3" borderId="35" xfId="1" applyFont="1" applyFill="1" applyBorder="1" applyAlignment="1" applyProtection="1">
      <alignment vertical="center" wrapText="1"/>
    </xf>
    <xf numFmtId="166" fontId="8" fillId="3" borderId="39" xfId="1" applyNumberFormat="1" applyFont="1" applyFill="1" applyBorder="1" applyAlignment="1" applyProtection="1">
      <alignment horizontal="right" vertical="center" wrapText="1" indent="1"/>
    </xf>
    <xf numFmtId="168" fontId="8" fillId="3" borderId="39" xfId="3" applyNumberFormat="1" applyFont="1" applyFill="1" applyBorder="1" applyAlignment="1" applyProtection="1">
      <alignment horizontal="right" vertical="center" wrapText="1" indent="1"/>
    </xf>
    <xf numFmtId="0" fontId="4" fillId="0" borderId="40" xfId="1" applyFont="1" applyFill="1" applyBorder="1" applyAlignment="1" applyProtection="1">
      <alignment vertical="center" wrapText="1"/>
    </xf>
    <xf numFmtId="0" fontId="4" fillId="0" borderId="41" xfId="1" applyFont="1" applyFill="1" applyBorder="1" applyAlignment="1" applyProtection="1">
      <alignment vertical="center" wrapText="1"/>
    </xf>
    <xf numFmtId="10" fontId="4" fillId="0" borderId="42" xfId="3" applyNumberFormat="1" applyFont="1" applyFill="1" applyBorder="1" applyAlignment="1" applyProtection="1">
      <alignment horizontal="right" vertical="center" wrapText="1" indent="1"/>
    </xf>
    <xf numFmtId="0" fontId="4" fillId="0" borderId="43" xfId="1" applyFont="1" applyFill="1" applyBorder="1" applyAlignment="1" applyProtection="1">
      <alignment vertical="center" wrapText="1"/>
    </xf>
    <xf numFmtId="0" fontId="4" fillId="0" borderId="44" xfId="1" applyFont="1" applyFill="1" applyBorder="1" applyAlignment="1" applyProtection="1">
      <alignment vertical="center" wrapText="1"/>
    </xf>
    <xf numFmtId="0" fontId="4" fillId="0" borderId="46" xfId="1" applyFont="1" applyFill="1" applyBorder="1" applyAlignment="1" applyProtection="1">
      <alignment vertical="center" wrapText="1"/>
    </xf>
    <xf numFmtId="0" fontId="4" fillId="0" borderId="47" xfId="1" applyFont="1" applyFill="1" applyBorder="1" applyAlignment="1" applyProtection="1">
      <alignment vertical="center" wrapText="1"/>
    </xf>
    <xf numFmtId="0" fontId="8" fillId="0" borderId="49" xfId="1" applyFont="1" applyFill="1" applyBorder="1" applyAlignment="1" applyProtection="1">
      <alignment vertical="center" wrapText="1"/>
    </xf>
    <xf numFmtId="0" fontId="8" fillId="0" borderId="10" xfId="1" applyFont="1" applyFill="1" applyBorder="1" applyAlignment="1" applyProtection="1">
      <alignment vertical="center" wrapText="1"/>
    </xf>
    <xf numFmtId="166" fontId="4" fillId="0" borderId="5" xfId="1" applyNumberFormat="1" applyFont="1" applyFill="1" applyBorder="1" applyAlignment="1" applyProtection="1">
      <alignment horizontal="right" vertical="center" wrapText="1" indent="1"/>
      <protection locked="0"/>
    </xf>
    <xf numFmtId="0" fontId="8" fillId="3" borderId="49" xfId="1" applyFont="1" applyFill="1" applyBorder="1" applyAlignment="1" applyProtection="1">
      <alignment vertical="center" wrapText="1"/>
    </xf>
    <xf numFmtId="0" fontId="8" fillId="3" borderId="10" xfId="1" applyFont="1" applyFill="1" applyBorder="1" applyAlignment="1" applyProtection="1">
      <alignment vertical="center" wrapText="1"/>
    </xf>
    <xf numFmtId="166" fontId="8" fillId="3" borderId="5" xfId="1" applyNumberFormat="1" applyFont="1" applyFill="1" applyBorder="1" applyAlignment="1" applyProtection="1">
      <alignment horizontal="right" vertical="center" wrapText="1" indent="1"/>
    </xf>
    <xf numFmtId="0" fontId="8" fillId="0" borderId="0" xfId="1" applyFont="1" applyFill="1" applyBorder="1" applyAlignment="1" applyProtection="1">
      <alignment vertical="center" wrapText="1"/>
    </xf>
    <xf numFmtId="44" fontId="8" fillId="0" borderId="0" xfId="1" applyNumberFormat="1" applyFont="1" applyFill="1" applyBorder="1" applyAlignment="1" applyProtection="1">
      <alignment horizontal="right" vertical="center" wrapText="1" indent="1"/>
    </xf>
    <xf numFmtId="168" fontId="8" fillId="0" borderId="0" xfId="3" applyNumberFormat="1" applyFont="1" applyFill="1" applyBorder="1" applyAlignment="1" applyProtection="1">
      <alignment horizontal="right" vertical="center" wrapText="1" indent="1"/>
    </xf>
    <xf numFmtId="0" fontId="3" fillId="0" borderId="0" xfId="1" applyFill="1" applyProtection="1"/>
    <xf numFmtId="0" fontId="6" fillId="0" borderId="0" xfId="1" applyFont="1" applyFill="1" applyBorder="1" applyAlignment="1" applyProtection="1">
      <alignment horizontal="left" vertical="center" wrapText="1"/>
    </xf>
    <xf numFmtId="0" fontId="4" fillId="0" borderId="0" xfId="1" applyFont="1" applyAlignment="1">
      <alignment horizontal="center" vertical="center" wrapText="1"/>
    </xf>
    <xf numFmtId="0" fontId="3" fillId="0" borderId="0" xfId="1" applyAlignment="1">
      <alignment horizontal="center" vertical="center" wrapText="1"/>
    </xf>
    <xf numFmtId="0" fontId="8" fillId="0" borderId="0" xfId="1" applyFont="1" applyFill="1" applyBorder="1" applyAlignment="1" applyProtection="1">
      <alignment horizontal="center" vertical="center" wrapText="1"/>
    </xf>
    <xf numFmtId="0" fontId="3" fillId="0" borderId="0" xfId="1" applyAlignment="1" applyProtection="1">
      <alignment horizontal="center" vertical="center" wrapText="1"/>
    </xf>
    <xf numFmtId="0" fontId="4" fillId="0" borderId="20" xfId="1" applyFont="1" applyFill="1" applyBorder="1" applyAlignment="1" applyProtection="1">
      <alignment vertical="center" wrapText="1"/>
    </xf>
    <xf numFmtId="166" fontId="3" fillId="0" borderId="20" xfId="1" applyNumberFormat="1" applyBorder="1" applyProtection="1"/>
    <xf numFmtId="0" fontId="8" fillId="0" borderId="5" xfId="1" applyFont="1" applyFill="1" applyBorder="1" applyAlignment="1" applyProtection="1">
      <alignment vertical="center" wrapText="1"/>
    </xf>
    <xf numFmtId="166" fontId="3" fillId="0" borderId="5" xfId="1" applyNumberFormat="1" applyBorder="1" applyProtection="1"/>
    <xf numFmtId="0" fontId="4" fillId="0" borderId="5" xfId="1" applyFont="1" applyFill="1" applyBorder="1" applyAlignment="1" applyProtection="1">
      <alignment vertical="center" wrapText="1"/>
    </xf>
    <xf numFmtId="0" fontId="8" fillId="3" borderId="5" xfId="1" applyFont="1" applyFill="1" applyBorder="1" applyAlignment="1" applyProtection="1">
      <alignment vertical="center" wrapText="1"/>
    </xf>
    <xf numFmtId="166" fontId="8" fillId="3" borderId="5" xfId="1" applyNumberFormat="1" applyFont="1" applyFill="1" applyBorder="1" applyProtection="1"/>
    <xf numFmtId="44" fontId="8" fillId="0" borderId="0" xfId="1" applyNumberFormat="1" applyFont="1" applyFill="1" applyBorder="1" applyProtection="1"/>
    <xf numFmtId="44" fontId="8" fillId="0" borderId="0" xfId="1" applyNumberFormat="1" applyFont="1" applyFill="1" applyBorder="1"/>
    <xf numFmtId="0" fontId="6" fillId="0" borderId="0" xfId="1" applyFont="1" applyFill="1" applyBorder="1" applyAlignment="1">
      <alignment horizontal="center" vertical="center" wrapText="1"/>
    </xf>
    <xf numFmtId="10" fontId="4" fillId="3" borderId="42" xfId="3" applyNumberFormat="1" applyFont="1" applyFill="1" applyBorder="1" applyAlignment="1" applyProtection="1">
      <alignment horizontal="right" vertical="center" wrapText="1" indent="1"/>
    </xf>
    <xf numFmtId="166" fontId="4" fillId="0" borderId="42" xfId="1" applyNumberFormat="1" applyFont="1" applyFill="1" applyBorder="1" applyAlignment="1" applyProtection="1">
      <alignment horizontal="right" vertical="center" wrapText="1" indent="1"/>
      <protection locked="0"/>
    </xf>
    <xf numFmtId="166" fontId="4" fillId="0" borderId="45" xfId="1" applyNumberFormat="1" applyFont="1" applyFill="1" applyBorder="1" applyAlignment="1" applyProtection="1">
      <alignment horizontal="right" vertical="center" wrapText="1" indent="1"/>
      <protection locked="0"/>
    </xf>
    <xf numFmtId="166" fontId="4" fillId="0" borderId="48" xfId="1" applyNumberFormat="1" applyFont="1" applyFill="1" applyBorder="1" applyAlignment="1" applyProtection="1">
      <alignment horizontal="right" vertical="center" wrapText="1" indent="1"/>
      <protection locked="0"/>
    </xf>
    <xf numFmtId="4" fontId="8" fillId="0" borderId="5" xfId="3" applyNumberFormat="1" applyFont="1" applyBorder="1" applyAlignment="1" applyProtection="1">
      <alignment horizontal="center" vertical="center" wrapText="1"/>
      <protection locked="0"/>
    </xf>
    <xf numFmtId="166" fontId="8" fillId="0" borderId="5" xfId="2" applyNumberFormat="1" applyFont="1" applyBorder="1" applyAlignment="1" applyProtection="1">
      <alignment horizontal="center" vertical="center" wrapText="1"/>
      <protection locked="0"/>
    </xf>
    <xf numFmtId="0" fontId="15" fillId="0" borderId="5" xfId="1" applyFont="1" applyBorder="1" applyAlignment="1" applyProtection="1">
      <alignment horizontal="center" vertical="center" wrapText="1"/>
      <protection locked="0"/>
    </xf>
    <xf numFmtId="4" fontId="15" fillId="0" borderId="5" xfId="3" applyNumberFormat="1" applyFont="1" applyBorder="1" applyAlignment="1" applyProtection="1">
      <alignment horizontal="center" vertical="center" wrapText="1"/>
      <protection locked="0"/>
    </xf>
    <xf numFmtId="166" fontId="15" fillId="0" borderId="5" xfId="2" applyNumberFormat="1" applyFont="1" applyBorder="1" applyAlignment="1" applyProtection="1">
      <alignment horizontal="center" vertical="center" wrapText="1"/>
      <protection locked="0"/>
    </xf>
    <xf numFmtId="4" fontId="16" fillId="0" borderId="5" xfId="1" applyNumberFormat="1" applyFont="1" applyBorder="1" applyAlignment="1" applyProtection="1">
      <alignment horizontal="center" vertical="center" wrapText="1"/>
      <protection locked="0"/>
    </xf>
    <xf numFmtId="0" fontId="16" fillId="0" borderId="5" xfId="1" applyFont="1" applyBorder="1" applyAlignment="1" applyProtection="1">
      <alignment horizontal="center" vertical="center" wrapText="1"/>
      <protection locked="0"/>
    </xf>
    <xf numFmtId="165" fontId="15" fillId="5" borderId="5" xfId="2" applyNumberFormat="1" applyFont="1" applyFill="1" applyBorder="1" applyAlignment="1" applyProtection="1">
      <alignment horizontal="center" vertical="center" wrapText="1"/>
      <protection locked="0"/>
    </xf>
    <xf numFmtId="0" fontId="15" fillId="0" borderId="21" xfId="1" applyNumberFormat="1" applyFont="1" applyFill="1" applyBorder="1" applyAlignment="1" applyProtection="1">
      <alignment horizontal="left" vertical="center" wrapText="1" indent="1"/>
      <protection locked="0"/>
    </xf>
    <xf numFmtId="0" fontId="15" fillId="0" borderId="36" xfId="1" applyNumberFormat="1" applyFont="1" applyFill="1" applyBorder="1" applyAlignment="1" applyProtection="1">
      <alignment horizontal="left" vertical="center" wrapText="1" indent="1"/>
      <protection locked="0"/>
    </xf>
    <xf numFmtId="166" fontId="15" fillId="0" borderId="21" xfId="1" applyNumberFormat="1" applyFont="1" applyFill="1" applyBorder="1" applyAlignment="1" applyProtection="1">
      <alignment horizontal="left" vertical="center" wrapText="1" indent="1"/>
      <protection locked="0"/>
    </xf>
    <xf numFmtId="0" fontId="8" fillId="3" borderId="33" xfId="1" applyFont="1" applyFill="1" applyBorder="1" applyAlignment="1">
      <alignment horizontal="center" vertical="center" wrapText="1"/>
    </xf>
    <xf numFmtId="0" fontId="0" fillId="0" borderId="5" xfId="0" applyBorder="1"/>
    <xf numFmtId="0" fontId="8" fillId="5" borderId="5" xfId="1" applyFont="1" applyFill="1" applyBorder="1" applyAlignment="1" applyProtection="1">
      <alignment vertical="center" wrapText="1"/>
    </xf>
    <xf numFmtId="0" fontId="21" fillId="0" borderId="5" xfId="1" applyFont="1" applyFill="1" applyBorder="1" applyAlignment="1" applyProtection="1">
      <alignment vertical="center" wrapText="1"/>
    </xf>
    <xf numFmtId="0" fontId="19" fillId="5" borderId="5" xfId="1" applyFont="1" applyFill="1" applyBorder="1" applyAlignment="1" applyProtection="1">
      <alignment vertical="center" wrapText="1"/>
    </xf>
    <xf numFmtId="0" fontId="0" fillId="5" borderId="0" xfId="0" applyFill="1" applyAlignment="1">
      <alignment vertical="center"/>
    </xf>
    <xf numFmtId="166" fontId="3" fillId="0" borderId="5" xfId="1" applyNumberFormat="1" applyBorder="1" applyAlignment="1" applyProtection="1">
      <alignment vertical="center"/>
    </xf>
    <xf numFmtId="0" fontId="3" fillId="0" borderId="0" xfId="1" applyAlignment="1">
      <alignment vertical="center"/>
    </xf>
    <xf numFmtId="0" fontId="0" fillId="0" borderId="0" xfId="0" applyAlignment="1">
      <alignment vertical="center"/>
    </xf>
    <xf numFmtId="0" fontId="18" fillId="0" borderId="0" xfId="1" applyFont="1" applyAlignment="1">
      <alignment vertical="center"/>
    </xf>
    <xf numFmtId="0" fontId="3" fillId="0" borderId="0" xfId="1" applyAlignment="1" applyProtection="1">
      <alignment vertical="center"/>
    </xf>
    <xf numFmtId="0" fontId="18" fillId="0" borderId="0" xfId="1" applyFont="1" applyAlignment="1" applyProtection="1">
      <alignment vertical="center"/>
    </xf>
    <xf numFmtId="166" fontId="8" fillId="5" borderId="5" xfId="1" applyNumberFormat="1" applyFont="1" applyFill="1" applyBorder="1" applyAlignment="1" applyProtection="1">
      <alignment vertical="center"/>
    </xf>
    <xf numFmtId="0" fontId="3" fillId="5" borderId="0" xfId="1" applyFill="1" applyAlignment="1" applyProtection="1">
      <alignment vertical="center"/>
    </xf>
    <xf numFmtId="44" fontId="8" fillId="0" borderId="0" xfId="1" applyNumberFormat="1" applyFont="1" applyFill="1" applyBorder="1" applyAlignment="1" applyProtection="1">
      <alignment vertical="center"/>
    </xf>
    <xf numFmtId="0" fontId="3" fillId="0" borderId="0" xfId="1" applyFill="1" applyAlignment="1" applyProtection="1">
      <alignment vertical="center"/>
    </xf>
    <xf numFmtId="44" fontId="8" fillId="0" borderId="0" xfId="1" applyNumberFormat="1" applyFont="1" applyFill="1" applyBorder="1" applyAlignment="1">
      <alignment vertical="center"/>
    </xf>
    <xf numFmtId="0" fontId="3" fillId="0" borderId="0" xfId="1" applyFill="1" applyAlignment="1">
      <alignment vertical="center"/>
    </xf>
    <xf numFmtId="166" fontId="22" fillId="0" borderId="5" xfId="1" applyNumberFormat="1" applyFont="1" applyBorder="1" applyAlignment="1" applyProtection="1">
      <alignment vertical="center"/>
    </xf>
    <xf numFmtId="166" fontId="8" fillId="3" borderId="5" xfId="1" applyNumberFormat="1" applyFont="1" applyFill="1" applyBorder="1" applyAlignment="1" applyProtection="1">
      <alignment vertical="center"/>
    </xf>
    <xf numFmtId="166" fontId="23" fillId="0" borderId="5" xfId="1" applyNumberFormat="1" applyFont="1" applyBorder="1" applyAlignment="1" applyProtection="1">
      <alignment vertical="center"/>
    </xf>
    <xf numFmtId="0" fontId="18" fillId="5" borderId="0" xfId="1" applyFont="1" applyFill="1" applyAlignment="1">
      <alignment vertical="center" wrapText="1"/>
    </xf>
    <xf numFmtId="0" fontId="3" fillId="5" borderId="0" xfId="1" applyFill="1" applyAlignment="1">
      <alignment vertical="center" wrapText="1"/>
    </xf>
    <xf numFmtId="0" fontId="3" fillId="0" borderId="0" xfId="1" applyAlignment="1">
      <alignment vertical="center" wrapText="1"/>
    </xf>
    <xf numFmtId="166" fontId="23" fillId="5" borderId="5" xfId="1" applyNumberFormat="1" applyFont="1" applyFill="1" applyBorder="1" applyAlignment="1" applyProtection="1">
      <alignment vertical="center"/>
    </xf>
    <xf numFmtId="0" fontId="23" fillId="5" borderId="0" xfId="1" applyFont="1" applyFill="1" applyAlignment="1" applyProtection="1">
      <alignment vertical="center"/>
    </xf>
    <xf numFmtId="0" fontId="8" fillId="0" borderId="39" xfId="1" applyFont="1" applyBorder="1" applyAlignment="1">
      <alignment horizontal="center" vertical="center" wrapText="1"/>
    </xf>
    <xf numFmtId="166" fontId="4" fillId="0" borderId="20" xfId="1" applyNumberFormat="1" applyFont="1" applyFill="1" applyBorder="1" applyAlignment="1" applyProtection="1">
      <alignment horizontal="right" vertical="center" wrapText="1" indent="2"/>
      <protection locked="0"/>
    </xf>
    <xf numFmtId="166" fontId="15" fillId="0" borderId="20" xfId="1" applyNumberFormat="1" applyFont="1" applyFill="1" applyBorder="1" applyAlignment="1" applyProtection="1">
      <alignment horizontal="right" vertical="center" wrapText="1" indent="2"/>
      <protection locked="0"/>
    </xf>
    <xf numFmtId="166" fontId="4" fillId="0" borderId="5" xfId="1" applyNumberFormat="1" applyFont="1" applyFill="1" applyBorder="1" applyAlignment="1" applyProtection="1">
      <alignment horizontal="right" vertical="center" wrapText="1" indent="2"/>
      <protection locked="0"/>
    </xf>
    <xf numFmtId="166" fontId="4" fillId="0" borderId="50" xfId="1" applyNumberFormat="1" applyFont="1" applyFill="1" applyBorder="1" applyAlignment="1" applyProtection="1">
      <alignment horizontal="right" vertical="center" wrapText="1" indent="2"/>
      <protection locked="0"/>
    </xf>
    <xf numFmtId="166" fontId="15" fillId="0" borderId="20" xfId="1" applyNumberFormat="1" applyFont="1" applyFill="1" applyBorder="1" applyAlignment="1" applyProtection="1">
      <alignment horizontal="left" vertical="center" wrapText="1" indent="1"/>
      <protection locked="0"/>
    </xf>
    <xf numFmtId="166" fontId="4" fillId="0" borderId="20" xfId="1" applyNumberFormat="1" applyFont="1" applyFill="1" applyBorder="1" applyAlignment="1" applyProtection="1">
      <alignment horizontal="left" vertical="center" wrapText="1" indent="1"/>
      <protection locked="0"/>
    </xf>
    <xf numFmtId="166" fontId="7" fillId="0" borderId="20" xfId="1" applyNumberFormat="1" applyFont="1" applyFill="1" applyBorder="1" applyAlignment="1" applyProtection="1">
      <alignment horizontal="left" vertical="center" wrapText="1" indent="1"/>
      <protection locked="0"/>
    </xf>
    <xf numFmtId="166" fontId="4" fillId="0" borderId="51" xfId="1" applyNumberFormat="1" applyFont="1" applyFill="1" applyBorder="1" applyAlignment="1" applyProtection="1">
      <alignment horizontal="left" vertical="center" wrapText="1" indent="1"/>
      <protection locked="0"/>
    </xf>
    <xf numFmtId="0" fontId="9" fillId="0" borderId="18" xfId="1" applyFont="1" applyBorder="1" applyAlignment="1">
      <alignment vertical="center" wrapText="1"/>
    </xf>
    <xf numFmtId="0" fontId="4" fillId="0" borderId="9" xfId="1" applyFont="1" applyBorder="1" applyAlignment="1">
      <alignment horizontal="left" vertical="center" wrapText="1"/>
    </xf>
    <xf numFmtId="0" fontId="13" fillId="0" borderId="19" xfId="1" applyFont="1" applyBorder="1" applyAlignment="1">
      <alignment vertical="center" wrapText="1"/>
    </xf>
    <xf numFmtId="0" fontId="15" fillId="0" borderId="11" xfId="1" applyFont="1" applyFill="1" applyBorder="1" applyAlignment="1" applyProtection="1">
      <alignment horizontal="left" vertical="center" wrapText="1" indent="1"/>
      <protection locked="0"/>
    </xf>
    <xf numFmtId="0" fontId="4" fillId="0" borderId="19" xfId="1" applyFont="1" applyFill="1" applyBorder="1" applyAlignment="1" applyProtection="1">
      <alignment horizontal="left" vertical="center" wrapText="1" indent="1"/>
      <protection locked="0"/>
    </xf>
    <xf numFmtId="0" fontId="4" fillId="0" borderId="11" xfId="1" applyFont="1" applyFill="1" applyBorder="1" applyAlignment="1" applyProtection="1">
      <alignment horizontal="left" vertical="center" wrapText="1" indent="1"/>
      <protection locked="0"/>
    </xf>
    <xf numFmtId="0" fontId="8" fillId="0" borderId="39" xfId="1" applyFont="1" applyBorder="1" applyAlignment="1">
      <alignment vertical="center" wrapText="1"/>
    </xf>
    <xf numFmtId="0" fontId="15" fillId="0" borderId="5" xfId="1" applyNumberFormat="1" applyFont="1" applyFill="1" applyBorder="1" applyAlignment="1" applyProtection="1">
      <alignment horizontal="center" vertical="center" wrapText="1"/>
      <protection locked="0"/>
    </xf>
    <xf numFmtId="0" fontId="4" fillId="0" borderId="5" xfId="1" applyFont="1" applyBorder="1" applyAlignment="1" applyProtection="1">
      <alignment horizontal="left" vertical="center" wrapText="1" indent="1"/>
      <protection locked="0"/>
    </xf>
    <xf numFmtId="0" fontId="4" fillId="0" borderId="52" xfId="1" applyFont="1" applyBorder="1" applyAlignment="1" applyProtection="1">
      <alignment horizontal="left" vertical="center" wrapText="1" indent="1"/>
      <protection locked="0"/>
    </xf>
    <xf numFmtId="0" fontId="8" fillId="0" borderId="18" xfId="1" applyFont="1" applyBorder="1" applyAlignment="1">
      <alignment vertical="center" wrapText="1"/>
    </xf>
    <xf numFmtId="0" fontId="4" fillId="0" borderId="18" xfId="1" applyFont="1" applyBorder="1" applyAlignment="1">
      <alignment horizontal="left" vertical="center" wrapText="1" indent="1"/>
    </xf>
    <xf numFmtId="0" fontId="4" fillId="0" borderId="12" xfId="1" applyFont="1" applyBorder="1" applyAlignment="1">
      <alignment horizontal="left" vertical="center" wrapText="1" indent="1"/>
    </xf>
    <xf numFmtId="0" fontId="12" fillId="0" borderId="19" xfId="1" applyFont="1" applyBorder="1" applyAlignment="1">
      <alignment vertical="center" wrapText="1"/>
    </xf>
    <xf numFmtId="0" fontId="4" fillId="0" borderId="10" xfId="1" applyFont="1" applyFill="1" applyBorder="1" applyAlignment="1" applyProtection="1">
      <alignment horizontal="left" vertical="center" wrapText="1" indent="1"/>
      <protection locked="0"/>
    </xf>
    <xf numFmtId="0" fontId="15" fillId="0" borderId="10" xfId="1" applyFont="1" applyFill="1" applyBorder="1" applyAlignment="1" applyProtection="1">
      <alignment horizontal="left" vertical="center" wrapText="1" indent="1"/>
      <protection locked="0"/>
    </xf>
    <xf numFmtId="0" fontId="4" fillId="0" borderId="13" xfId="1" applyFont="1" applyFill="1" applyBorder="1" applyAlignment="1" applyProtection="1">
      <alignment horizontal="left" vertical="center" wrapText="1" indent="1"/>
      <protection locked="0"/>
    </xf>
    <xf numFmtId="0" fontId="15" fillId="0" borderId="5" xfId="1" applyFont="1" applyBorder="1" applyAlignment="1" applyProtection="1">
      <alignment horizontal="left" vertical="center" wrapText="1" indent="1"/>
      <protection locked="0"/>
    </xf>
    <xf numFmtId="0" fontId="15" fillId="0" borderId="18" xfId="1" applyNumberFormat="1" applyFont="1" applyFill="1" applyBorder="1" applyAlignment="1" applyProtection="1">
      <alignment horizontal="left" vertical="center" wrapText="1" indent="1"/>
      <protection locked="0"/>
    </xf>
    <xf numFmtId="0" fontId="4" fillId="0" borderId="18" xfId="1" applyNumberFormat="1" applyFont="1" applyFill="1" applyBorder="1" applyAlignment="1" applyProtection="1">
      <alignment horizontal="left" vertical="center" wrapText="1" indent="1"/>
      <protection locked="0"/>
    </xf>
    <xf numFmtId="0" fontId="4" fillId="0" borderId="9" xfId="1" applyNumberFormat="1" applyFont="1" applyFill="1" applyBorder="1" applyAlignment="1" applyProtection="1">
      <alignment horizontal="left" vertical="center" wrapText="1" indent="1"/>
      <protection locked="0"/>
    </xf>
    <xf numFmtId="0" fontId="15" fillId="0" borderId="11" xfId="1" applyNumberFormat="1" applyFont="1" applyFill="1" applyBorder="1" applyAlignment="1" applyProtection="1">
      <alignment horizontal="left" vertical="center" wrapText="1" indent="1"/>
      <protection locked="0"/>
    </xf>
    <xf numFmtId="0" fontId="4" fillId="0" borderId="11" xfId="1" applyNumberFormat="1" applyFont="1" applyFill="1" applyBorder="1" applyAlignment="1" applyProtection="1">
      <alignment horizontal="left" vertical="center" wrapText="1" indent="1"/>
      <protection locked="0"/>
    </xf>
    <xf numFmtId="0" fontId="4" fillId="0" borderId="5" xfId="1" applyNumberFormat="1" applyFont="1" applyFill="1" applyBorder="1" applyAlignment="1" applyProtection="1">
      <alignment horizontal="center" vertical="center" wrapText="1"/>
      <protection locked="0"/>
    </xf>
    <xf numFmtId="170" fontId="0" fillId="0" borderId="0" xfId="0" applyNumberFormat="1"/>
    <xf numFmtId="0" fontId="13" fillId="5" borderId="5" xfId="1" applyFont="1" applyFill="1" applyBorder="1" applyAlignment="1" applyProtection="1">
      <alignment horizontal="center" vertical="center" wrapText="1"/>
    </xf>
    <xf numFmtId="0" fontId="5" fillId="5" borderId="5" xfId="1" quotePrefix="1" applyFont="1" applyFill="1" applyBorder="1" applyAlignment="1" applyProtection="1">
      <alignment horizontal="center" vertical="center" wrapText="1"/>
    </xf>
    <xf numFmtId="0" fontId="12" fillId="5" borderId="5" xfId="1" applyFont="1" applyFill="1" applyBorder="1" applyAlignment="1" applyProtection="1">
      <alignment horizontal="center" vertical="center" wrapText="1"/>
    </xf>
    <xf numFmtId="0" fontId="15" fillId="5" borderId="5" xfId="1" applyFont="1" applyFill="1" applyBorder="1" applyAlignment="1" applyProtection="1">
      <alignment horizontal="center" vertical="center" wrapText="1"/>
      <protection locked="0"/>
    </xf>
    <xf numFmtId="3" fontId="16" fillId="5" borderId="5" xfId="1" applyNumberFormat="1" applyFont="1" applyFill="1" applyBorder="1" applyAlignment="1" applyProtection="1">
      <alignment horizontal="center" vertical="center" wrapText="1"/>
      <protection locked="0"/>
    </xf>
    <xf numFmtId="0" fontId="16" fillId="5" borderId="5" xfId="1" applyFont="1" applyFill="1" applyBorder="1" applyAlignment="1" applyProtection="1">
      <alignment horizontal="center" vertical="center" wrapText="1"/>
      <protection locked="0"/>
    </xf>
    <xf numFmtId="4" fontId="16" fillId="5" borderId="5" xfId="1" applyNumberFormat="1" applyFont="1" applyFill="1" applyBorder="1" applyAlignment="1" applyProtection="1">
      <alignment horizontal="center" vertical="center" wrapText="1"/>
      <protection locked="0"/>
    </xf>
    <xf numFmtId="166" fontId="15" fillId="5" borderId="5" xfId="2" applyNumberFormat="1" applyFont="1" applyFill="1" applyBorder="1" applyAlignment="1" applyProtection="1">
      <alignment horizontal="center" vertical="center" wrapText="1"/>
      <protection locked="0"/>
    </xf>
    <xf numFmtId="4" fontId="8" fillId="5" borderId="5" xfId="3" applyNumberFormat="1" applyFont="1" applyFill="1" applyBorder="1" applyAlignment="1" applyProtection="1">
      <alignment horizontal="center" vertical="center" wrapText="1"/>
      <protection locked="0"/>
    </xf>
    <xf numFmtId="0" fontId="15" fillId="5" borderId="0" xfId="1" applyFont="1" applyFill="1" applyBorder="1" applyAlignment="1" applyProtection="1">
      <alignment horizontal="center" vertical="center" wrapText="1"/>
      <protection locked="0"/>
    </xf>
    <xf numFmtId="3" fontId="16" fillId="5" borderId="0" xfId="1" applyNumberFormat="1" applyFont="1" applyFill="1" applyBorder="1" applyAlignment="1" applyProtection="1">
      <alignment horizontal="center" vertical="center" wrapText="1"/>
      <protection locked="0"/>
    </xf>
    <xf numFmtId="0" fontId="16" fillId="5" borderId="0" xfId="1" applyFont="1" applyFill="1" applyBorder="1" applyAlignment="1" applyProtection="1">
      <alignment horizontal="center" vertical="center" wrapText="1"/>
      <protection locked="0"/>
    </xf>
    <xf numFmtId="4" fontId="16" fillId="5" borderId="0" xfId="1" applyNumberFormat="1" applyFont="1" applyFill="1" applyBorder="1" applyAlignment="1" applyProtection="1">
      <alignment horizontal="center" vertical="center" wrapText="1"/>
      <protection locked="0"/>
    </xf>
    <xf numFmtId="4" fontId="15" fillId="5" borderId="0" xfId="3" applyNumberFormat="1" applyFont="1" applyFill="1" applyBorder="1" applyAlignment="1" applyProtection="1">
      <alignment horizontal="center" vertical="center" wrapText="1"/>
      <protection locked="0"/>
    </xf>
    <xf numFmtId="166" fontId="15" fillId="5" borderId="0" xfId="2" applyNumberFormat="1" applyFont="1" applyFill="1" applyBorder="1" applyAlignment="1" applyProtection="1">
      <alignment horizontal="center" vertical="center" wrapText="1"/>
      <protection locked="0"/>
    </xf>
    <xf numFmtId="0" fontId="8" fillId="0" borderId="5" xfId="1" applyFont="1" applyBorder="1" applyAlignment="1" applyProtection="1">
      <alignment horizontal="center" vertical="center" wrapText="1"/>
    </xf>
    <xf numFmtId="0" fontId="4" fillId="0" borderId="5" xfId="1" applyFont="1" applyFill="1" applyBorder="1" applyAlignment="1" applyProtection="1">
      <alignment vertical="center" wrapText="1"/>
    </xf>
    <xf numFmtId="0" fontId="26" fillId="5" borderId="5" xfId="1" applyFont="1" applyFill="1" applyBorder="1" applyAlignment="1" applyProtection="1">
      <alignment horizontal="center" vertical="center" wrapText="1"/>
      <protection locked="0"/>
    </xf>
    <xf numFmtId="0" fontId="20" fillId="0" borderId="41" xfId="1" applyFont="1" applyFill="1" applyBorder="1" applyAlignment="1" applyProtection="1">
      <alignment vertical="center" wrapText="1"/>
    </xf>
    <xf numFmtId="0" fontId="24" fillId="0" borderId="0" xfId="0" applyFont="1" applyAlignment="1">
      <alignment vertical="center" wrapText="1"/>
    </xf>
    <xf numFmtId="0" fontId="19" fillId="0" borderId="5" xfId="1" applyFont="1" applyFill="1" applyBorder="1" applyAlignment="1" applyProtection="1">
      <alignment vertical="center" wrapText="1"/>
    </xf>
    <xf numFmtId="0" fontId="8" fillId="5" borderId="5" xfId="1" applyFont="1" applyFill="1" applyBorder="1" applyAlignment="1" applyProtection="1">
      <alignment vertical="center" wrapText="1"/>
    </xf>
    <xf numFmtId="0" fontId="8" fillId="3" borderId="33" xfId="1" applyFont="1" applyFill="1" applyBorder="1" applyAlignment="1">
      <alignment horizontal="center" vertical="center" wrapText="1"/>
    </xf>
    <xf numFmtId="0" fontId="4" fillId="0" borderId="30" xfId="1" applyFont="1" applyBorder="1" applyAlignment="1" applyProtection="1">
      <alignment horizontal="left" vertical="center" wrapText="1" indent="1"/>
      <protection locked="0"/>
    </xf>
    <xf numFmtId="0" fontId="3" fillId="0" borderId="31" xfId="1" applyBorder="1" applyAlignment="1" applyProtection="1">
      <alignment horizontal="left" vertical="center" wrapText="1" indent="1"/>
      <protection locked="0"/>
    </xf>
    <xf numFmtId="0" fontId="10" fillId="3" borderId="6" xfId="1" applyFont="1" applyFill="1" applyBorder="1" applyAlignment="1">
      <alignment horizontal="center" vertical="center" wrapText="1"/>
    </xf>
    <xf numFmtId="0" fontId="10" fillId="3" borderId="8" xfId="1" applyFont="1" applyFill="1" applyBorder="1" applyAlignment="1">
      <alignment horizontal="center" vertical="center" wrapText="1"/>
    </xf>
    <xf numFmtId="0" fontId="11" fillId="4" borderId="6" xfId="1" applyFont="1" applyFill="1" applyBorder="1" applyAlignment="1">
      <alignment horizontal="center"/>
    </xf>
    <xf numFmtId="0" fontId="11" fillId="4" borderId="7" xfId="1" applyFont="1" applyFill="1" applyBorder="1" applyAlignment="1">
      <alignment horizontal="center"/>
    </xf>
    <xf numFmtId="0" fontId="11" fillId="4" borderId="8" xfId="1" applyFont="1" applyFill="1" applyBorder="1" applyAlignment="1">
      <alignment horizontal="center"/>
    </xf>
    <xf numFmtId="0" fontId="8" fillId="0" borderId="22" xfId="1" applyFont="1" applyBorder="1" applyAlignment="1">
      <alignment vertical="center" wrapText="1"/>
    </xf>
    <xf numFmtId="0" fontId="3" fillId="0" borderId="23" xfId="1" applyBorder="1" applyAlignment="1">
      <alignment vertical="center" wrapText="1"/>
    </xf>
    <xf numFmtId="0" fontId="4" fillId="0" borderId="25" xfId="1" applyFont="1" applyBorder="1" applyAlignment="1" applyProtection="1">
      <alignment horizontal="left" vertical="center" wrapText="1" indent="1"/>
      <protection locked="0"/>
    </xf>
    <xf numFmtId="0" fontId="3" fillId="0" borderId="26" xfId="1" applyBorder="1" applyAlignment="1" applyProtection="1">
      <alignment horizontal="left" vertical="center" wrapText="1" indent="1"/>
      <protection locked="0"/>
    </xf>
    <xf numFmtId="0" fontId="8" fillId="3" borderId="33" xfId="1" applyFont="1" applyFill="1" applyBorder="1" applyAlignment="1">
      <alignment horizontal="center" vertical="center" wrapText="1"/>
    </xf>
    <xf numFmtId="0" fontId="11" fillId="4" borderId="2" xfId="1" applyFont="1" applyFill="1" applyBorder="1" applyAlignment="1">
      <alignment horizontal="center"/>
    </xf>
    <xf numFmtId="0" fontId="11" fillId="4" borderId="3" xfId="1" applyFont="1" applyFill="1" applyBorder="1" applyAlignment="1">
      <alignment horizontal="center"/>
    </xf>
    <xf numFmtId="0" fontId="11" fillId="4" borderId="4" xfId="1" applyFont="1" applyFill="1" applyBorder="1" applyAlignment="1">
      <alignment horizontal="center"/>
    </xf>
    <xf numFmtId="0" fontId="8" fillId="0" borderId="35" xfId="1" applyFont="1" applyBorder="1" applyAlignment="1">
      <alignment horizontal="center" vertical="center" wrapText="1"/>
    </xf>
    <xf numFmtId="0" fontId="15" fillId="0" borderId="25" xfId="1" applyNumberFormat="1" applyFont="1" applyFill="1" applyBorder="1" applyAlignment="1" applyProtection="1">
      <alignment horizontal="center" vertical="center" wrapText="1"/>
      <protection locked="0"/>
    </xf>
    <xf numFmtId="0" fontId="15" fillId="0" borderId="26" xfId="1" applyNumberFormat="1" applyFont="1" applyFill="1" applyBorder="1" applyAlignment="1" applyProtection="1">
      <alignment horizontal="center" vertical="center" wrapText="1"/>
      <protection locked="0"/>
    </xf>
    <xf numFmtId="0" fontId="4" fillId="0" borderId="25" xfId="1" applyNumberFormat="1" applyFont="1" applyFill="1" applyBorder="1" applyAlignment="1" applyProtection="1">
      <alignment horizontal="center" vertical="center" wrapText="1"/>
      <protection locked="0"/>
    </xf>
    <xf numFmtId="0" fontId="4" fillId="0" borderId="26" xfId="1" applyNumberFormat="1" applyFont="1" applyFill="1" applyBorder="1" applyAlignment="1" applyProtection="1">
      <alignment horizontal="center" vertical="center" wrapText="1"/>
      <protection locked="0"/>
    </xf>
    <xf numFmtId="0" fontId="4" fillId="0" borderId="30" xfId="1" applyNumberFormat="1" applyFont="1" applyFill="1" applyBorder="1" applyAlignment="1" applyProtection="1">
      <alignment horizontal="center" vertical="center" wrapText="1"/>
      <protection locked="0"/>
    </xf>
    <xf numFmtId="0" fontId="4" fillId="0" borderId="31" xfId="1" applyNumberFormat="1" applyFont="1" applyFill="1" applyBorder="1" applyAlignment="1" applyProtection="1">
      <alignment horizontal="center" vertical="center" wrapText="1"/>
      <protection locked="0"/>
    </xf>
    <xf numFmtId="0" fontId="4" fillId="2" borderId="9" xfId="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3" fillId="2" borderId="8" xfId="1" applyFill="1" applyBorder="1" applyAlignment="1" applyProtection="1">
      <alignment horizontal="center" vertical="center" wrapText="1"/>
    </xf>
    <xf numFmtId="0" fontId="7" fillId="3" borderId="9" xfId="1" applyFont="1" applyFill="1" applyBorder="1" applyAlignment="1">
      <alignment horizontal="left" vertical="center" wrapText="1"/>
    </xf>
    <xf numFmtId="0" fontId="6" fillId="3" borderId="10" xfId="1" applyFont="1" applyFill="1" applyBorder="1" applyAlignment="1">
      <alignment horizontal="left" vertical="center" wrapText="1"/>
    </xf>
    <xf numFmtId="0" fontId="6" fillId="3" borderId="11" xfId="1" applyFont="1" applyFill="1" applyBorder="1" applyAlignment="1">
      <alignment horizontal="left" vertical="center" wrapText="1"/>
    </xf>
    <xf numFmtId="0" fontId="11" fillId="4" borderId="6" xfId="1" applyFont="1" applyFill="1" applyBorder="1" applyAlignment="1" applyProtection="1">
      <alignment horizontal="center"/>
    </xf>
    <xf numFmtId="0" fontId="11" fillId="4" borderId="7" xfId="1" applyFont="1" applyFill="1" applyBorder="1" applyAlignment="1" applyProtection="1">
      <alignment horizontal="center"/>
    </xf>
    <xf numFmtId="0" fontId="11" fillId="4" borderId="8" xfId="1" applyFont="1" applyFill="1" applyBorder="1" applyAlignment="1" applyProtection="1">
      <alignment horizontal="center"/>
    </xf>
    <xf numFmtId="0" fontId="6" fillId="3" borderId="12" xfId="1" applyFont="1" applyFill="1" applyBorder="1" applyAlignment="1" applyProtection="1">
      <alignment horizontal="left" vertical="center" wrapText="1"/>
    </xf>
    <xf numFmtId="0" fontId="6" fillId="3" borderId="13" xfId="1" applyFont="1" applyFill="1" applyBorder="1" applyAlignment="1" applyProtection="1">
      <alignment horizontal="left" vertical="center" wrapText="1"/>
    </xf>
    <xf numFmtId="0" fontId="6" fillId="3" borderId="14" xfId="1" applyFont="1" applyFill="1" applyBorder="1" applyAlignment="1" applyProtection="1">
      <alignment horizontal="left" vertical="center" wrapText="1"/>
    </xf>
    <xf numFmtId="0" fontId="6" fillId="3" borderId="16" xfId="1" applyFont="1" applyFill="1" applyBorder="1" applyAlignment="1" applyProtection="1">
      <alignment horizontal="left" vertical="center" wrapText="1"/>
    </xf>
    <xf numFmtId="0" fontId="6" fillId="3" borderId="0" xfId="1" applyFont="1" applyFill="1" applyBorder="1" applyAlignment="1" applyProtection="1">
      <alignment horizontal="left" vertical="center" wrapText="1"/>
    </xf>
    <xf numFmtId="0" fontId="6" fillId="3" borderId="17" xfId="1" applyFont="1" applyFill="1" applyBorder="1" applyAlignment="1" applyProtection="1">
      <alignment horizontal="left" vertical="center" wrapText="1"/>
    </xf>
    <xf numFmtId="0" fontId="6" fillId="3" borderId="18" xfId="1" applyFont="1" applyFill="1" applyBorder="1" applyAlignment="1" applyProtection="1">
      <alignment horizontal="left" vertical="center" wrapText="1"/>
    </xf>
    <xf numFmtId="0" fontId="6" fillId="3" borderId="15" xfId="1" applyFont="1" applyFill="1" applyBorder="1" applyAlignment="1" applyProtection="1">
      <alignment horizontal="left" vertical="center" wrapText="1"/>
    </xf>
    <xf numFmtId="0" fontId="6" fillId="3" borderId="19" xfId="1" applyFont="1" applyFill="1" applyBorder="1" applyAlignment="1" applyProtection="1">
      <alignment horizontal="left" vertical="center" wrapText="1"/>
    </xf>
    <xf numFmtId="0" fontId="11" fillId="4" borderId="6" xfId="1" applyFont="1" applyFill="1" applyBorder="1" applyAlignment="1" applyProtection="1">
      <alignment horizontal="left"/>
    </xf>
    <xf numFmtId="0" fontId="11" fillId="4" borderId="7" xfId="1" applyFont="1" applyFill="1" applyBorder="1" applyAlignment="1" applyProtection="1">
      <alignment horizontal="left"/>
    </xf>
    <xf numFmtId="0" fontId="11" fillId="4" borderId="8" xfId="1" applyFont="1" applyFill="1" applyBorder="1" applyAlignment="1" applyProtection="1">
      <alignment horizontal="left"/>
    </xf>
    <xf numFmtId="0" fontId="8" fillId="6" borderId="9" xfId="1" applyFont="1" applyFill="1" applyBorder="1" applyAlignment="1" applyProtection="1">
      <alignment vertical="center" wrapText="1"/>
    </xf>
    <xf numFmtId="0" fontId="8" fillId="6" borderId="11" xfId="1" applyFont="1" applyFill="1" applyBorder="1" applyAlignment="1" applyProtection="1">
      <alignment vertical="center" wrapText="1"/>
    </xf>
    <xf numFmtId="0" fontId="11" fillId="4" borderId="7" xfId="1" applyFont="1" applyFill="1" applyBorder="1" applyAlignment="1">
      <alignment horizontal="left"/>
    </xf>
    <xf numFmtId="0" fontId="11" fillId="4" borderId="6" xfId="1" applyFont="1" applyFill="1" applyBorder="1" applyAlignment="1">
      <alignment horizontal="left"/>
    </xf>
    <xf numFmtId="0" fontId="11" fillId="4" borderId="8" xfId="1" applyFont="1" applyFill="1" applyBorder="1" applyAlignment="1">
      <alignment horizontal="left"/>
    </xf>
    <xf numFmtId="0" fontId="8" fillId="7" borderId="2" xfId="1" applyFont="1" applyFill="1" applyBorder="1" applyAlignment="1" applyProtection="1">
      <alignment horizontal="center" vertical="center" wrapText="1"/>
    </xf>
    <xf numFmtId="0" fontId="8" fillId="7" borderId="4" xfId="1" applyFont="1" applyFill="1" applyBorder="1" applyAlignment="1" applyProtection="1">
      <alignment horizontal="center" vertical="center" wrapText="1"/>
    </xf>
    <xf numFmtId="0" fontId="8" fillId="5" borderId="5" xfId="1" applyFont="1" applyFill="1" applyBorder="1" applyAlignment="1" applyProtection="1">
      <alignment vertical="center" wrapText="1"/>
    </xf>
    <xf numFmtId="0" fontId="8" fillId="0" borderId="5" xfId="1" applyFont="1" applyFill="1" applyBorder="1" applyAlignment="1" applyProtection="1">
      <alignment vertical="center" wrapText="1"/>
    </xf>
    <xf numFmtId="0" fontId="10" fillId="2" borderId="53"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25" fillId="7" borderId="16" xfId="1" applyFont="1" applyFill="1" applyBorder="1" applyAlignment="1" applyProtection="1">
      <alignment horizontal="center" vertical="center" wrapText="1"/>
    </xf>
    <xf numFmtId="0" fontId="25" fillId="7" borderId="0" xfId="1" applyFont="1" applyFill="1" applyBorder="1" applyAlignment="1" applyProtection="1">
      <alignment horizontal="center" vertical="center" wrapText="1"/>
    </xf>
    <xf numFmtId="0" fontId="11" fillId="4" borderId="2" xfId="1" applyFont="1" applyFill="1" applyBorder="1" applyAlignment="1">
      <alignment horizontal="center" wrapText="1"/>
    </xf>
    <xf numFmtId="0" fontId="27" fillId="0" borderId="6" xfId="1" applyFont="1" applyBorder="1" applyAlignment="1" applyProtection="1">
      <alignment horizontal="center" vertical="center"/>
    </xf>
    <xf numFmtId="0" fontId="27" fillId="0" borderId="8" xfId="1" applyFont="1" applyBorder="1" applyAlignment="1" applyProtection="1">
      <alignment horizontal="center" vertical="center"/>
    </xf>
    <xf numFmtId="0" fontId="25" fillId="6" borderId="0" xfId="1" applyFont="1" applyFill="1" applyAlignment="1">
      <alignment horizontal="center" vertical="center" wrapText="1"/>
    </xf>
    <xf numFmtId="0" fontId="11" fillId="4" borderId="6" xfId="1" applyFont="1" applyFill="1" applyBorder="1" applyAlignment="1">
      <alignment horizontal="left" vertical="center"/>
    </xf>
    <xf numFmtId="0" fontId="11" fillId="4" borderId="7" xfId="1" applyFont="1" applyFill="1" applyBorder="1" applyAlignment="1">
      <alignment horizontal="left" vertical="center"/>
    </xf>
    <xf numFmtId="0" fontId="11" fillId="4" borderId="8" xfId="1" applyFont="1" applyFill="1" applyBorder="1" applyAlignment="1">
      <alignment horizontal="left" vertical="center"/>
    </xf>
    <xf numFmtId="0" fontId="2" fillId="0" borderId="12" xfId="1" applyFont="1" applyBorder="1" applyAlignment="1">
      <alignment horizontal="center" vertical="center" wrapText="1"/>
    </xf>
    <xf numFmtId="0" fontId="3" fillId="0" borderId="14" xfId="1" applyBorder="1" applyAlignment="1">
      <alignment horizontal="center" vertical="center"/>
    </xf>
    <xf numFmtId="0" fontId="3" fillId="0" borderId="16" xfId="1" applyBorder="1" applyAlignment="1">
      <alignment horizontal="center" vertical="center"/>
    </xf>
    <xf numFmtId="0" fontId="3" fillId="0" borderId="17" xfId="1" applyBorder="1" applyAlignment="1">
      <alignment horizontal="center" vertical="center"/>
    </xf>
    <xf numFmtId="0" fontId="3" fillId="0" borderId="18" xfId="1" applyBorder="1" applyAlignment="1">
      <alignment horizontal="center" vertical="center"/>
    </xf>
    <xf numFmtId="0" fontId="3" fillId="0" borderId="19" xfId="1" applyBorder="1" applyAlignment="1">
      <alignment horizontal="center" vertical="center"/>
    </xf>
    <xf numFmtId="0" fontId="8" fillId="3" borderId="38" xfId="1" applyFont="1" applyFill="1" applyBorder="1" applyAlignment="1" applyProtection="1">
      <alignment horizontal="left" vertical="center" wrapText="1"/>
    </xf>
    <xf numFmtId="0" fontId="8" fillId="3" borderId="54" xfId="1" applyFont="1" applyFill="1" applyBorder="1" applyAlignment="1" applyProtection="1">
      <alignment horizontal="left" vertical="center" wrapText="1"/>
    </xf>
    <xf numFmtId="0" fontId="8" fillId="7" borderId="55" xfId="1" applyFont="1" applyFill="1" applyBorder="1" applyAlignment="1" applyProtection="1">
      <alignment horizontal="center" vertical="center" wrapText="1"/>
    </xf>
    <xf numFmtId="0" fontId="8" fillId="7" borderId="56" xfId="1" applyFont="1" applyFill="1" applyBorder="1" applyAlignment="1" applyProtection="1">
      <alignment horizontal="center" vertical="center" wrapText="1"/>
    </xf>
    <xf numFmtId="0" fontId="8" fillId="0" borderId="18" xfId="1" applyFont="1" applyBorder="1" applyAlignment="1">
      <alignment horizontal="center" vertical="center" wrapText="1"/>
    </xf>
    <xf numFmtId="0" fontId="12" fillId="0" borderId="19" xfId="1" applyFont="1" applyBorder="1" applyAlignment="1">
      <alignment horizontal="center" vertical="center" wrapText="1"/>
    </xf>
    <xf numFmtId="10" fontId="4" fillId="0" borderId="51" xfId="3" applyNumberFormat="1" applyFont="1" applyFill="1" applyBorder="1" applyAlignment="1" applyProtection="1">
      <alignment horizontal="right" vertical="center" wrapText="1" indent="1"/>
    </xf>
    <xf numFmtId="0" fontId="4" fillId="0" borderId="12" xfId="1" applyFont="1" applyBorder="1" applyAlignment="1">
      <alignment horizontal="left" vertical="center" wrapText="1"/>
    </xf>
    <xf numFmtId="0" fontId="4" fillId="0" borderId="1" xfId="1" applyFont="1" applyBorder="1" applyAlignment="1" applyProtection="1">
      <alignment horizontal="left" vertical="center" wrapText="1" indent="1"/>
      <protection locked="0"/>
    </xf>
    <xf numFmtId="0" fontId="4" fillId="0" borderId="14" xfId="1" applyFont="1" applyFill="1" applyBorder="1" applyAlignment="1" applyProtection="1">
      <alignment horizontal="left" vertical="center" wrapText="1" indent="1"/>
      <protection locked="0"/>
    </xf>
    <xf numFmtId="166" fontId="7" fillId="0" borderId="51" xfId="1" applyNumberFormat="1" applyFont="1" applyFill="1" applyBorder="1" applyAlignment="1" applyProtection="1">
      <alignment horizontal="left" vertical="center" wrapText="1" indent="1"/>
      <protection locked="0"/>
    </xf>
    <xf numFmtId="0" fontId="4" fillId="0" borderId="12" xfId="1" applyNumberFormat="1" applyFont="1" applyFill="1" applyBorder="1" applyAlignment="1" applyProtection="1">
      <alignment horizontal="left" vertical="center" wrapText="1" indent="1"/>
      <protection locked="0"/>
    </xf>
    <xf numFmtId="0" fontId="4" fillId="0" borderId="1" xfId="1" applyNumberFormat="1" applyFont="1" applyFill="1" applyBorder="1" applyAlignment="1" applyProtection="1">
      <alignment horizontal="center" vertical="center" wrapText="1"/>
      <protection locked="0"/>
    </xf>
    <xf numFmtId="0" fontId="4" fillId="0" borderId="14" xfId="1" applyNumberFormat="1" applyFont="1" applyFill="1" applyBorder="1" applyAlignment="1" applyProtection="1">
      <alignment horizontal="left" vertical="center" wrapText="1" indent="1"/>
      <protection locked="0"/>
    </xf>
    <xf numFmtId="0" fontId="8" fillId="0" borderId="20" xfId="1" applyFont="1" applyBorder="1" applyAlignment="1">
      <alignment horizontal="center" vertical="center" wrapText="1"/>
    </xf>
    <xf numFmtId="0" fontId="8" fillId="3" borderId="57" xfId="1" applyFont="1" applyFill="1" applyBorder="1" applyAlignment="1" applyProtection="1">
      <alignment horizontal="left" vertical="center" wrapText="1"/>
    </xf>
    <xf numFmtId="166" fontId="8" fillId="3" borderId="57" xfId="1" applyNumberFormat="1" applyFont="1" applyFill="1" applyBorder="1" applyAlignment="1" applyProtection="1">
      <alignment horizontal="right" vertical="center" wrapText="1" indent="1"/>
    </xf>
    <xf numFmtId="10" fontId="4" fillId="3" borderId="57" xfId="3" applyNumberFormat="1" applyFont="1" applyFill="1" applyBorder="1" applyAlignment="1" applyProtection="1">
      <alignment horizontal="right" vertical="center" wrapText="1" indent="1"/>
    </xf>
    <xf numFmtId="0" fontId="15" fillId="5" borderId="1" xfId="1" applyFont="1" applyFill="1" applyBorder="1" applyAlignment="1" applyProtection="1">
      <alignment horizontal="center" vertical="center" wrapText="1"/>
      <protection locked="0"/>
    </xf>
    <xf numFmtId="3" fontId="16" fillId="5" borderId="1" xfId="1" applyNumberFormat="1" applyFont="1" applyFill="1" applyBorder="1" applyAlignment="1" applyProtection="1">
      <alignment horizontal="center" vertical="center" wrapText="1"/>
      <protection locked="0"/>
    </xf>
    <xf numFmtId="0" fontId="16" fillId="5" borderId="1" xfId="1" applyFont="1" applyFill="1" applyBorder="1" applyAlignment="1" applyProtection="1">
      <alignment horizontal="center" vertical="center" wrapText="1"/>
      <protection locked="0"/>
    </xf>
    <xf numFmtId="0" fontId="0" fillId="0" borderId="1" xfId="0" applyBorder="1"/>
    <xf numFmtId="4" fontId="16" fillId="5" borderId="1" xfId="1" applyNumberFormat="1" applyFont="1" applyFill="1" applyBorder="1" applyAlignment="1" applyProtection="1">
      <alignment horizontal="center" vertical="center" wrapText="1"/>
      <protection locked="0"/>
    </xf>
    <xf numFmtId="166" fontId="15" fillId="5" borderId="1" xfId="2" applyNumberFormat="1" applyFont="1" applyFill="1" applyBorder="1" applyAlignment="1" applyProtection="1">
      <alignment horizontal="center" vertical="center" wrapText="1"/>
      <protection locked="0"/>
    </xf>
    <xf numFmtId="0" fontId="8" fillId="3" borderId="57" xfId="1" applyFont="1" applyFill="1" applyBorder="1" applyAlignment="1" applyProtection="1">
      <alignment horizontal="center" vertical="center" wrapText="1"/>
    </xf>
    <xf numFmtId="4" fontId="8" fillId="3" borderId="57" xfId="1" applyNumberFormat="1" applyFont="1" applyFill="1" applyBorder="1" applyAlignment="1" applyProtection="1">
      <alignment horizontal="center" vertical="center" wrapText="1"/>
    </xf>
    <xf numFmtId="4" fontId="8" fillId="3" borderId="57" xfId="3" applyNumberFormat="1" applyFont="1" applyFill="1" applyBorder="1" applyAlignment="1" applyProtection="1">
      <alignment horizontal="center" vertical="center" wrapText="1"/>
    </xf>
    <xf numFmtId="4" fontId="8" fillId="3" borderId="57" xfId="2" applyNumberFormat="1" applyFont="1" applyFill="1" applyBorder="1" applyAlignment="1" applyProtection="1">
      <alignment horizontal="center" vertical="center" wrapText="1"/>
    </xf>
  </cellXfs>
  <cellStyles count="6">
    <cellStyle name="Euro" xfId="5"/>
    <cellStyle name="Monétaire 2" xfId="2"/>
    <cellStyle name="Normal" xfId="0" builtinId="0"/>
    <cellStyle name="Normal 2" xfId="4"/>
    <cellStyle name="Normal 3" xfId="1"/>
    <cellStyle name="Pourcentag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2"/>
  <sheetViews>
    <sheetView workbookViewId="0">
      <selection sqref="A1:XFD1048576"/>
    </sheetView>
  </sheetViews>
  <sheetFormatPr baseColWidth="10" defaultRowHeight="12" x14ac:dyDescent="0.2"/>
  <cols>
    <col min="1" max="1" width="22.42578125" customWidth="1"/>
    <col min="2" max="2" width="27.28515625" customWidth="1"/>
    <col min="4" max="4" width="27" customWidth="1"/>
    <col min="5" max="5" width="14.140625" customWidth="1"/>
    <col min="7" max="7" width="19" customWidth="1"/>
    <col min="8" max="8" width="20.42578125" customWidth="1"/>
  </cols>
  <sheetData>
    <row r="1" spans="1:9" ht="15.75" thickBot="1" x14ac:dyDescent="0.3">
      <c r="A1" s="1"/>
      <c r="B1" s="2"/>
      <c r="C1" s="2"/>
      <c r="D1" s="2"/>
      <c r="E1" s="2"/>
      <c r="F1" s="2"/>
      <c r="G1" s="2"/>
      <c r="H1" s="2"/>
      <c r="I1" s="2"/>
    </row>
    <row r="2" spans="1:9" ht="18.75" thickBot="1" x14ac:dyDescent="0.3">
      <c r="A2" s="200" t="s">
        <v>5</v>
      </c>
      <c r="B2" s="201"/>
      <c r="C2" s="3"/>
      <c r="D2" s="3"/>
      <c r="E2" s="3"/>
      <c r="F2" s="1"/>
      <c r="G2" s="1"/>
      <c r="H2" s="1"/>
      <c r="I2" s="1"/>
    </row>
    <row r="3" spans="1:9" ht="18" x14ac:dyDescent="0.25">
      <c r="A3" s="3"/>
      <c r="B3" s="3"/>
      <c r="C3" s="3"/>
      <c r="D3" s="3"/>
      <c r="E3" s="3"/>
      <c r="F3" s="1"/>
      <c r="G3" s="1"/>
      <c r="H3" s="1"/>
      <c r="I3" s="1"/>
    </row>
    <row r="5" spans="1:9" ht="18" x14ac:dyDescent="0.25">
      <c r="A5" s="3"/>
      <c r="B5" s="3"/>
      <c r="C5" s="3"/>
      <c r="D5" s="3"/>
      <c r="E5" s="3"/>
      <c r="F5" s="1"/>
      <c r="G5" s="1"/>
      <c r="H5" s="1"/>
      <c r="I5" s="1"/>
    </row>
    <row r="6" spans="1:9" ht="15.75" thickBot="1" x14ac:dyDescent="0.3">
      <c r="A6" s="1"/>
      <c r="B6" s="1"/>
      <c r="C6" s="1"/>
      <c r="D6" s="1"/>
      <c r="E6" s="1"/>
      <c r="F6" s="1"/>
      <c r="G6" s="1"/>
      <c r="H6" s="1"/>
      <c r="I6" s="1"/>
    </row>
    <row r="7" spans="1:9" ht="16.5" thickBot="1" x14ac:dyDescent="0.3">
      <c r="A7" s="202" t="s">
        <v>6</v>
      </c>
      <c r="B7" s="203"/>
      <c r="C7" s="203"/>
      <c r="D7" s="203"/>
      <c r="E7" s="203"/>
      <c r="F7" s="203"/>
      <c r="G7" s="203"/>
      <c r="H7" s="203"/>
      <c r="I7" s="204"/>
    </row>
    <row r="8" spans="1:9" ht="60" x14ac:dyDescent="0.2">
      <c r="A8" s="4" t="s">
        <v>7</v>
      </c>
      <c r="B8" s="4" t="s">
        <v>8</v>
      </c>
      <c r="C8" s="5" t="s">
        <v>9</v>
      </c>
      <c r="D8" s="5" t="s">
        <v>10</v>
      </c>
      <c r="E8" s="5" t="s">
        <v>11</v>
      </c>
      <c r="F8" s="5" t="s">
        <v>12</v>
      </c>
      <c r="G8" s="6" t="s">
        <v>13</v>
      </c>
      <c r="H8" s="6" t="s">
        <v>14</v>
      </c>
      <c r="I8" s="5" t="s">
        <v>15</v>
      </c>
    </row>
    <row r="9" spans="1:9" ht="30" x14ac:dyDescent="0.2">
      <c r="A9" s="7" t="s">
        <v>16</v>
      </c>
      <c r="B9" s="7"/>
      <c r="C9" s="8" t="s">
        <v>17</v>
      </c>
      <c r="D9" s="8" t="s">
        <v>18</v>
      </c>
      <c r="E9" s="8" t="s">
        <v>19</v>
      </c>
      <c r="F9" s="9" t="s">
        <v>20</v>
      </c>
      <c r="G9" s="10" t="s">
        <v>21</v>
      </c>
      <c r="H9" s="10" t="s">
        <v>21</v>
      </c>
      <c r="I9" s="11" t="s">
        <v>22</v>
      </c>
    </row>
    <row r="10" spans="1:9" ht="15" x14ac:dyDescent="0.2">
      <c r="A10" s="106" t="s">
        <v>61</v>
      </c>
      <c r="B10" s="106"/>
      <c r="C10" s="109">
        <v>53967.68</v>
      </c>
      <c r="D10" s="110">
        <v>200</v>
      </c>
      <c r="E10" s="109">
        <v>1500</v>
      </c>
      <c r="F10" s="107">
        <f>IF(E10=0,"-",D10/E10)</f>
        <v>0.13333333333333333</v>
      </c>
      <c r="G10" s="111"/>
      <c r="H10" s="111"/>
      <c r="I10" s="108">
        <f>IF(E10=0,"-",C10*F10)</f>
        <v>7195.6906666666664</v>
      </c>
    </row>
    <row r="11" spans="1:9" ht="15" x14ac:dyDescent="0.2">
      <c r="A11" s="12"/>
      <c r="B11" s="12"/>
      <c r="C11" s="13"/>
      <c r="D11" s="14"/>
      <c r="E11" s="13"/>
      <c r="F11" s="104" t="str">
        <f>IF(E11=0,"-",D11/E11)</f>
        <v>-</v>
      </c>
      <c r="G11" s="15"/>
      <c r="H11" s="15"/>
      <c r="I11" s="105" t="str">
        <f t="shared" ref="I11:I19" si="0">IF(E11=0,"-",C11*F11)</f>
        <v>-</v>
      </c>
    </row>
    <row r="12" spans="1:9" ht="12.75" x14ac:dyDescent="0.2">
      <c r="A12" s="12"/>
      <c r="B12" s="12"/>
      <c r="C12" s="16"/>
      <c r="D12" s="17"/>
      <c r="E12" s="16"/>
      <c r="F12" s="104" t="str">
        <f t="shared" ref="F12:F19" si="1">IF(E12=0,"-",D12/E12)</f>
        <v>-</v>
      </c>
      <c r="G12" s="15"/>
      <c r="H12" s="15"/>
      <c r="I12" s="105" t="str">
        <f t="shared" si="0"/>
        <v>-</v>
      </c>
    </row>
    <row r="13" spans="1:9" ht="15" x14ac:dyDescent="0.2">
      <c r="A13" s="12"/>
      <c r="B13" s="12"/>
      <c r="C13" s="13"/>
      <c r="D13" s="14"/>
      <c r="E13" s="13"/>
      <c r="F13" s="104" t="str">
        <f t="shared" si="1"/>
        <v>-</v>
      </c>
      <c r="G13" s="15"/>
      <c r="H13" s="15"/>
      <c r="I13" s="105" t="str">
        <f t="shared" si="0"/>
        <v>-</v>
      </c>
    </row>
    <row r="14" spans="1:9" ht="15" x14ac:dyDescent="0.2">
      <c r="A14" s="12"/>
      <c r="B14" s="12"/>
      <c r="C14" s="13"/>
      <c r="D14" s="14"/>
      <c r="E14" s="13"/>
      <c r="F14" s="104" t="str">
        <f t="shared" si="1"/>
        <v>-</v>
      </c>
      <c r="G14" s="15"/>
      <c r="H14" s="15"/>
      <c r="I14" s="105" t="str">
        <f t="shared" si="0"/>
        <v>-</v>
      </c>
    </row>
    <row r="15" spans="1:9" ht="15" x14ac:dyDescent="0.2">
      <c r="A15" s="12"/>
      <c r="B15" s="12"/>
      <c r="C15" s="13"/>
      <c r="D15" s="14"/>
      <c r="E15" s="13"/>
      <c r="F15" s="104" t="str">
        <f t="shared" si="1"/>
        <v>-</v>
      </c>
      <c r="G15" s="15"/>
      <c r="H15" s="15"/>
      <c r="I15" s="105" t="str">
        <f t="shared" si="0"/>
        <v>-</v>
      </c>
    </row>
    <row r="16" spans="1:9" ht="15" x14ac:dyDescent="0.2">
      <c r="A16" s="12"/>
      <c r="B16" s="12"/>
      <c r="C16" s="13"/>
      <c r="D16" s="14"/>
      <c r="E16" s="14"/>
      <c r="F16" s="104" t="str">
        <f t="shared" si="1"/>
        <v>-</v>
      </c>
      <c r="G16" s="15"/>
      <c r="H16" s="15"/>
      <c r="I16" s="105" t="str">
        <f t="shared" si="0"/>
        <v>-</v>
      </c>
    </row>
    <row r="17" spans="1:10" ht="15" x14ac:dyDescent="0.25">
      <c r="A17" s="12"/>
      <c r="B17" s="12"/>
      <c r="C17" s="13"/>
      <c r="D17" s="14"/>
      <c r="E17" s="13"/>
      <c r="F17" s="104" t="str">
        <f t="shared" si="1"/>
        <v>-</v>
      </c>
      <c r="G17" s="15"/>
      <c r="H17" s="15"/>
      <c r="I17" s="105" t="str">
        <f t="shared" si="0"/>
        <v>-</v>
      </c>
      <c r="J17" s="1"/>
    </row>
    <row r="18" spans="1:10" ht="15" x14ac:dyDescent="0.25">
      <c r="A18" s="12"/>
      <c r="B18" s="12"/>
      <c r="C18" s="13"/>
      <c r="D18" s="14"/>
      <c r="E18" s="13"/>
      <c r="F18" s="104" t="str">
        <f t="shared" si="1"/>
        <v>-</v>
      </c>
      <c r="G18" s="15"/>
      <c r="H18" s="15"/>
      <c r="I18" s="105" t="str">
        <f t="shared" si="0"/>
        <v>-</v>
      </c>
      <c r="J18" s="1"/>
    </row>
    <row r="19" spans="1:10" ht="15" x14ac:dyDescent="0.25">
      <c r="A19" s="12"/>
      <c r="B19" s="12"/>
      <c r="C19" s="13"/>
      <c r="D19" s="14"/>
      <c r="E19" s="14"/>
      <c r="F19" s="104" t="str">
        <f t="shared" si="1"/>
        <v>-</v>
      </c>
      <c r="G19" s="15"/>
      <c r="H19" s="15"/>
      <c r="I19" s="105" t="str">
        <f t="shared" si="0"/>
        <v>-</v>
      </c>
      <c r="J19" s="1"/>
    </row>
    <row r="20" spans="1:10" ht="15" x14ac:dyDescent="0.25">
      <c r="A20" s="18" t="s">
        <v>24</v>
      </c>
      <c r="B20" s="18"/>
      <c r="C20" s="19">
        <f>SUM(C10:C19)</f>
        <v>53967.68</v>
      </c>
      <c r="D20" s="19">
        <f t="shared" ref="D20:E20" si="2">SUM(D10:D19)</f>
        <v>200</v>
      </c>
      <c r="E20" s="19">
        <f t="shared" si="2"/>
        <v>1500</v>
      </c>
      <c r="F20" s="20">
        <f>IF(E20=0,"-",D20/E20)</f>
        <v>0.13333333333333333</v>
      </c>
      <c r="G20" s="21">
        <f>SUM(G10:G19)</f>
        <v>0</v>
      </c>
      <c r="H20" s="21">
        <f t="shared" ref="H20:I20" si="3">SUM(H10:H19)</f>
        <v>0</v>
      </c>
      <c r="I20" s="21">
        <f t="shared" si="3"/>
        <v>7195.6906666666664</v>
      </c>
      <c r="J20" s="1"/>
    </row>
    <row r="21" spans="1:10" ht="15" x14ac:dyDescent="0.2">
      <c r="A21" s="22"/>
      <c r="B21" s="22"/>
      <c r="C21" s="23"/>
      <c r="D21" s="24"/>
      <c r="E21" s="24"/>
      <c r="F21" s="25"/>
      <c r="G21" s="26"/>
      <c r="H21" s="27"/>
      <c r="I21" s="27"/>
      <c r="J21" s="27"/>
    </row>
    <row r="22" spans="1:10" ht="15.75" thickBot="1" x14ac:dyDescent="0.3">
      <c r="A22" s="1"/>
      <c r="B22" s="1"/>
      <c r="C22" s="1"/>
      <c r="D22" s="1"/>
      <c r="E22" s="1"/>
      <c r="F22" s="1"/>
      <c r="G22" s="1"/>
      <c r="H22" s="1"/>
      <c r="I22" s="1"/>
      <c r="J22" s="1"/>
    </row>
    <row r="23" spans="1:10" ht="16.5" thickBot="1" x14ac:dyDescent="0.3">
      <c r="A23" s="202" t="s">
        <v>25</v>
      </c>
      <c r="B23" s="203"/>
      <c r="C23" s="203"/>
      <c r="D23" s="203"/>
      <c r="E23" s="204"/>
      <c r="F23" s="28"/>
      <c r="G23" s="28"/>
      <c r="H23" s="28"/>
      <c r="I23" s="28"/>
      <c r="J23" s="1"/>
    </row>
    <row r="24" spans="1:10" ht="25.5" x14ac:dyDescent="0.25">
      <c r="A24" s="29" t="s">
        <v>26</v>
      </c>
      <c r="B24" s="205" t="s">
        <v>27</v>
      </c>
      <c r="C24" s="206"/>
      <c r="D24" s="30" t="s">
        <v>28</v>
      </c>
      <c r="E24" s="31" t="s">
        <v>24</v>
      </c>
      <c r="F24" s="1"/>
      <c r="G24" s="1"/>
      <c r="H24" s="1"/>
      <c r="I24" s="1"/>
      <c r="J24" s="1"/>
    </row>
    <row r="25" spans="1:10" ht="15" x14ac:dyDescent="0.25">
      <c r="A25" s="32" t="s">
        <v>29</v>
      </c>
      <c r="B25" s="207"/>
      <c r="C25" s="208"/>
      <c r="D25" s="33"/>
      <c r="E25" s="34" t="s">
        <v>23</v>
      </c>
      <c r="F25" s="1"/>
      <c r="G25" s="1"/>
      <c r="H25" s="1"/>
      <c r="I25" s="1"/>
      <c r="J25" s="1"/>
    </row>
    <row r="26" spans="1:10" ht="25.5" x14ac:dyDescent="0.25">
      <c r="A26" s="32" t="s">
        <v>30</v>
      </c>
      <c r="B26" s="207"/>
      <c r="C26" s="208"/>
      <c r="D26" s="33"/>
      <c r="E26" s="34" t="s">
        <v>23</v>
      </c>
      <c r="F26" s="1"/>
      <c r="G26" s="1"/>
      <c r="H26" s="1"/>
      <c r="I26" s="1"/>
      <c r="J26" s="1"/>
    </row>
    <row r="27" spans="1:10" ht="25.5" x14ac:dyDescent="0.25">
      <c r="A27" s="32" t="s">
        <v>31</v>
      </c>
      <c r="B27" s="207"/>
      <c r="C27" s="208"/>
      <c r="D27" s="33"/>
      <c r="E27" s="34" t="s">
        <v>23</v>
      </c>
      <c r="F27" s="1"/>
      <c r="G27" s="1"/>
      <c r="H27" s="1"/>
      <c r="I27" s="1"/>
      <c r="J27" s="1"/>
    </row>
    <row r="28" spans="1:10" ht="38.25" x14ac:dyDescent="0.25">
      <c r="A28" s="32" t="s">
        <v>32</v>
      </c>
      <c r="B28" s="207"/>
      <c r="C28" s="208"/>
      <c r="D28" s="33"/>
      <c r="E28" s="34" t="s">
        <v>23</v>
      </c>
      <c r="F28" s="1"/>
      <c r="G28" s="1"/>
      <c r="H28" s="1"/>
      <c r="I28" s="1"/>
      <c r="J28" s="1"/>
    </row>
    <row r="29" spans="1:10" ht="15" x14ac:dyDescent="0.25">
      <c r="A29" s="32" t="s">
        <v>14</v>
      </c>
      <c r="B29" s="207"/>
      <c r="C29" s="208"/>
      <c r="D29" s="33"/>
      <c r="E29" s="34" t="s">
        <v>23</v>
      </c>
      <c r="F29" s="1"/>
      <c r="G29" s="1"/>
      <c r="H29" s="1"/>
      <c r="I29" s="1"/>
      <c r="J29" s="1"/>
    </row>
    <row r="30" spans="1:10" ht="15" x14ac:dyDescent="0.25">
      <c r="A30" s="32" t="s">
        <v>33</v>
      </c>
      <c r="B30" s="207"/>
      <c r="C30" s="208"/>
      <c r="D30" s="33"/>
      <c r="E30" s="34"/>
      <c r="F30" s="1"/>
      <c r="G30" s="1"/>
      <c r="H30" s="1"/>
      <c r="I30" s="1"/>
      <c r="J30" s="1"/>
    </row>
    <row r="31" spans="1:10" ht="25.5" x14ac:dyDescent="0.25">
      <c r="A31" s="35" t="s">
        <v>34</v>
      </c>
      <c r="B31" s="207"/>
      <c r="C31" s="208"/>
      <c r="D31" s="36"/>
      <c r="E31" s="37"/>
      <c r="F31" s="1"/>
      <c r="G31" s="1"/>
      <c r="H31" s="1"/>
      <c r="I31" s="1"/>
      <c r="J31" s="1"/>
    </row>
    <row r="32" spans="1:10" ht="15.75" thickBot="1" x14ac:dyDescent="0.3">
      <c r="A32" s="35" t="s">
        <v>35</v>
      </c>
      <c r="B32" s="198"/>
      <c r="C32" s="199"/>
      <c r="D32" s="36"/>
      <c r="E32" s="34"/>
      <c r="F32" s="1"/>
      <c r="G32" s="1"/>
      <c r="H32" s="1"/>
      <c r="I32" s="1"/>
      <c r="J32" s="1"/>
    </row>
    <row r="33" spans="1:9" ht="15.75" thickTop="1" x14ac:dyDescent="0.25">
      <c r="A33" s="38" t="s">
        <v>24</v>
      </c>
      <c r="B33" s="209"/>
      <c r="C33" s="209"/>
      <c r="D33" s="39"/>
      <c r="E33" s="40">
        <f>SUM(E25:E32)</f>
        <v>0</v>
      </c>
      <c r="F33" s="1"/>
      <c r="G33" s="1"/>
      <c r="H33" s="1"/>
      <c r="I33" s="1"/>
    </row>
    <row r="34" spans="1:9" ht="15.75" thickBot="1" x14ac:dyDescent="0.3">
      <c r="A34" s="41"/>
      <c r="B34" s="41"/>
      <c r="C34" s="41"/>
      <c r="D34" s="41"/>
      <c r="E34" s="41"/>
      <c r="F34" s="1"/>
      <c r="G34" s="1"/>
      <c r="H34" s="1"/>
      <c r="I34" s="1"/>
    </row>
    <row r="35" spans="1:9" ht="16.5" thickBot="1" x14ac:dyDescent="0.3">
      <c r="A35" s="210" t="s">
        <v>36</v>
      </c>
      <c r="B35" s="203"/>
      <c r="C35" s="203"/>
      <c r="D35" s="211"/>
      <c r="E35" s="212"/>
      <c r="F35" s="28"/>
      <c r="G35" s="28"/>
      <c r="H35" s="28"/>
      <c r="I35" s="28"/>
    </row>
    <row r="36" spans="1:9" ht="25.5" x14ac:dyDescent="0.25">
      <c r="A36" s="42" t="s">
        <v>37</v>
      </c>
      <c r="B36" s="213" t="s">
        <v>38</v>
      </c>
      <c r="C36" s="213"/>
      <c r="D36" s="42" t="s">
        <v>28</v>
      </c>
      <c r="E36" s="43" t="s">
        <v>24</v>
      </c>
      <c r="F36" s="1"/>
      <c r="G36" s="1"/>
      <c r="H36" s="1"/>
      <c r="I36" s="1"/>
    </row>
    <row r="37" spans="1:9" ht="15" x14ac:dyDescent="0.25">
      <c r="A37" s="112" t="s">
        <v>62</v>
      </c>
      <c r="B37" s="214"/>
      <c r="C37" s="215"/>
      <c r="D37" s="113"/>
      <c r="E37" s="114">
        <v>500</v>
      </c>
      <c r="F37" s="1"/>
      <c r="G37" s="1"/>
      <c r="H37" s="1"/>
      <c r="I37" s="1"/>
    </row>
    <row r="38" spans="1:9" ht="15" x14ac:dyDescent="0.25">
      <c r="A38" s="44"/>
      <c r="B38" s="216"/>
      <c r="C38" s="217"/>
      <c r="D38" s="45"/>
      <c r="E38" s="46"/>
      <c r="F38" s="1"/>
      <c r="G38" s="1"/>
      <c r="H38" s="1"/>
      <c r="I38" s="1"/>
    </row>
    <row r="39" spans="1:9" ht="15" x14ac:dyDescent="0.25">
      <c r="A39" s="44"/>
      <c r="B39" s="216"/>
      <c r="C39" s="217"/>
      <c r="D39" s="45"/>
      <c r="E39" s="46"/>
      <c r="F39" s="1"/>
      <c r="G39" s="1"/>
      <c r="H39" s="1"/>
      <c r="I39" s="1"/>
    </row>
    <row r="40" spans="1:9" ht="15" x14ac:dyDescent="0.25">
      <c r="A40" s="44"/>
      <c r="B40" s="216"/>
      <c r="C40" s="217"/>
      <c r="D40" s="45"/>
      <c r="E40" s="46"/>
      <c r="F40" s="1"/>
      <c r="G40" s="1"/>
      <c r="H40" s="1"/>
      <c r="I40" s="1"/>
    </row>
    <row r="41" spans="1:9" ht="15" x14ac:dyDescent="0.25">
      <c r="A41" s="47"/>
      <c r="B41" s="216"/>
      <c r="C41" s="217"/>
      <c r="D41" s="45"/>
      <c r="E41" s="46"/>
      <c r="F41" s="1"/>
      <c r="G41" s="1"/>
      <c r="H41" s="1"/>
      <c r="I41" s="1"/>
    </row>
    <row r="42" spans="1:9" ht="15.75" thickBot="1" x14ac:dyDescent="0.3">
      <c r="A42" s="47"/>
      <c r="B42" s="218"/>
      <c r="C42" s="219"/>
      <c r="D42" s="45"/>
      <c r="E42" s="46"/>
      <c r="F42" s="1"/>
      <c r="G42" s="1"/>
      <c r="H42" s="1"/>
      <c r="I42" s="1"/>
    </row>
    <row r="43" spans="1:9" ht="15.75" thickTop="1" x14ac:dyDescent="0.25">
      <c r="A43" s="38" t="s">
        <v>24</v>
      </c>
      <c r="B43" s="39"/>
      <c r="C43" s="39"/>
      <c r="D43" s="48"/>
      <c r="E43" s="49">
        <f>SUM(E37:E42)</f>
        <v>500</v>
      </c>
      <c r="F43" s="1"/>
      <c r="G43" s="1"/>
      <c r="H43" s="1"/>
      <c r="I43" s="1"/>
    </row>
    <row r="44" spans="1:9" ht="15" x14ac:dyDescent="0.25">
      <c r="A44" s="50"/>
      <c r="B44" s="1"/>
      <c r="C44" s="1"/>
      <c r="D44" s="1"/>
      <c r="E44" s="1"/>
      <c r="F44" s="1"/>
      <c r="G44" s="1"/>
      <c r="H44" s="1"/>
      <c r="I44" s="1"/>
    </row>
    <row r="45" spans="1:9" ht="15.75" thickBot="1" x14ac:dyDescent="0.3">
      <c r="A45" s="1"/>
      <c r="B45" s="1"/>
      <c r="C45" s="1"/>
      <c r="D45" s="1"/>
      <c r="E45" s="1"/>
      <c r="F45" s="1"/>
      <c r="G45" s="1"/>
      <c r="H45" s="1"/>
      <c r="I45" s="1"/>
    </row>
    <row r="46" spans="1:9" ht="16.5" thickBot="1" x14ac:dyDescent="0.3">
      <c r="A46" s="202" t="s">
        <v>39</v>
      </c>
      <c r="B46" s="203"/>
      <c r="C46" s="203"/>
      <c r="D46" s="203"/>
      <c r="E46" s="204"/>
      <c r="F46" s="28"/>
      <c r="G46" s="28"/>
      <c r="H46" s="28"/>
      <c r="I46" s="28"/>
    </row>
    <row r="47" spans="1:9" ht="25.5" x14ac:dyDescent="0.25">
      <c r="A47" s="51" t="s">
        <v>26</v>
      </c>
      <c r="B47" s="205" t="s">
        <v>27</v>
      </c>
      <c r="C47" s="206"/>
      <c r="D47" s="52" t="s">
        <v>28</v>
      </c>
      <c r="E47" s="31" t="s">
        <v>24</v>
      </c>
      <c r="F47" s="1"/>
      <c r="G47" s="1"/>
      <c r="H47" s="1"/>
      <c r="I47" s="1"/>
    </row>
    <row r="48" spans="1:9" ht="25.5" x14ac:dyDescent="0.25">
      <c r="A48" s="53" t="s">
        <v>40</v>
      </c>
      <c r="B48" s="207"/>
      <c r="C48" s="208"/>
      <c r="D48" s="54"/>
      <c r="E48" s="55"/>
      <c r="F48" s="1"/>
      <c r="G48" s="1"/>
      <c r="H48" s="1"/>
      <c r="I48" s="1"/>
    </row>
    <row r="49" spans="1:9" ht="15" x14ac:dyDescent="0.25">
      <c r="A49" s="53" t="s">
        <v>41</v>
      </c>
      <c r="B49" s="207"/>
      <c r="C49" s="208"/>
      <c r="D49" s="56"/>
      <c r="E49" s="55"/>
      <c r="F49" s="1"/>
      <c r="G49" s="1"/>
      <c r="H49" s="1"/>
      <c r="I49" s="1"/>
    </row>
    <row r="50" spans="1:9" ht="15" x14ac:dyDescent="0.25">
      <c r="A50" s="53" t="s">
        <v>42</v>
      </c>
      <c r="B50" s="207"/>
      <c r="C50" s="208"/>
      <c r="D50" s="54"/>
      <c r="E50" s="55"/>
      <c r="F50" s="1"/>
      <c r="G50" s="1"/>
      <c r="H50" s="1"/>
      <c r="I50" s="1"/>
    </row>
    <row r="51" spans="1:9" ht="15" x14ac:dyDescent="0.25">
      <c r="A51" s="53" t="s">
        <v>43</v>
      </c>
      <c r="B51" s="207"/>
      <c r="C51" s="208"/>
      <c r="D51" s="54"/>
      <c r="E51" s="55"/>
      <c r="F51" s="1"/>
      <c r="G51" s="1"/>
      <c r="H51" s="1"/>
      <c r="I51" s="1"/>
    </row>
    <row r="52" spans="1:9" ht="25.5" x14ac:dyDescent="0.25">
      <c r="A52" s="53" t="s">
        <v>44</v>
      </c>
      <c r="B52" s="207"/>
      <c r="C52" s="208"/>
      <c r="D52" s="54"/>
      <c r="E52" s="55"/>
      <c r="F52" s="1"/>
      <c r="G52" s="1"/>
      <c r="H52" s="1"/>
      <c r="I52" s="1"/>
    </row>
    <row r="53" spans="1:9" ht="15" x14ac:dyDescent="0.25">
      <c r="A53" s="57" t="s">
        <v>24</v>
      </c>
      <c r="B53" s="58"/>
      <c r="C53" s="58"/>
      <c r="D53" s="57"/>
      <c r="E53" s="59">
        <f>SUM(E48:E52)</f>
        <v>0</v>
      </c>
      <c r="F53" s="1"/>
      <c r="G53" s="1"/>
      <c r="H53" s="1"/>
      <c r="I53" s="1"/>
    </row>
    <row r="54" spans="1:9" ht="15" x14ac:dyDescent="0.25">
      <c r="A54" s="50"/>
      <c r="B54" s="1"/>
      <c r="C54" s="1"/>
      <c r="D54" s="1"/>
      <c r="E54" s="1"/>
      <c r="F54" s="1"/>
      <c r="G54" s="1"/>
      <c r="H54" s="1"/>
      <c r="I54" s="1"/>
    </row>
    <row r="55" spans="1:9" ht="15" x14ac:dyDescent="0.25">
      <c r="A55" s="50"/>
      <c r="B55" s="1"/>
      <c r="C55" s="1"/>
      <c r="D55" s="1"/>
      <c r="E55" s="1"/>
      <c r="F55" s="1"/>
      <c r="G55" s="1"/>
      <c r="H55" s="1"/>
      <c r="I55" s="1"/>
    </row>
    <row r="61" spans="1:9" ht="15.75" thickBot="1" x14ac:dyDescent="0.3">
      <c r="A61" s="1"/>
      <c r="B61" s="1"/>
      <c r="C61" s="1"/>
      <c r="D61" s="1"/>
      <c r="E61" s="1"/>
      <c r="F61" s="1"/>
      <c r="G61" s="1"/>
      <c r="H61" s="1"/>
      <c r="I61" s="1"/>
    </row>
    <row r="62" spans="1:9" ht="16.5" thickBot="1" x14ac:dyDescent="0.3">
      <c r="A62" s="228" t="s">
        <v>45</v>
      </c>
      <c r="B62" s="229"/>
      <c r="C62" s="229"/>
      <c r="D62" s="230"/>
      <c r="E62" s="60"/>
      <c r="F62" s="60"/>
      <c r="G62" s="60"/>
      <c r="H62" s="60"/>
      <c r="I62" s="60"/>
    </row>
    <row r="63" spans="1:9" ht="15.75" thickBot="1" x14ac:dyDescent="0.3">
      <c r="A63" s="61" t="s">
        <v>46</v>
      </c>
      <c r="B63" s="61"/>
      <c r="C63" s="62" t="s">
        <v>2</v>
      </c>
      <c r="D63" s="62" t="s">
        <v>3</v>
      </c>
      <c r="E63" s="63"/>
      <c r="F63" s="63"/>
      <c r="G63" s="63"/>
      <c r="H63" s="63"/>
      <c r="I63" s="63"/>
    </row>
    <row r="64" spans="1:9" ht="15" x14ac:dyDescent="0.25">
      <c r="A64" s="64" t="s">
        <v>47</v>
      </c>
      <c r="B64" s="65"/>
      <c r="C64" s="66"/>
      <c r="D64" s="67"/>
      <c r="E64" s="63"/>
      <c r="F64" s="63"/>
      <c r="G64" s="63"/>
      <c r="H64" s="63"/>
      <c r="I64" s="63"/>
    </row>
    <row r="65" spans="1:18" ht="15" x14ac:dyDescent="0.25">
      <c r="A65" s="68" t="s">
        <v>48</v>
      </c>
      <c r="B65" s="69"/>
      <c r="C65" s="101">
        <f>I20</f>
        <v>7195.6906666666664</v>
      </c>
      <c r="D65" s="70">
        <f>C65/$C$70</f>
        <v>0.93502857356705948</v>
      </c>
      <c r="E65" s="63"/>
      <c r="F65" s="63"/>
      <c r="G65" s="63"/>
      <c r="H65" s="63"/>
      <c r="I65" s="63"/>
      <c r="J65" s="1"/>
      <c r="K65" s="1"/>
      <c r="L65" s="1"/>
      <c r="M65" s="1"/>
      <c r="N65" s="1"/>
      <c r="O65" s="1"/>
      <c r="P65" s="1"/>
      <c r="Q65" s="1"/>
      <c r="R65" s="1"/>
    </row>
    <row r="66" spans="1:18" ht="15" x14ac:dyDescent="0.25">
      <c r="A66" s="71" t="s">
        <v>49</v>
      </c>
      <c r="B66" s="72"/>
      <c r="C66" s="102">
        <f>E33</f>
        <v>0</v>
      </c>
      <c r="D66" s="70">
        <f t="shared" ref="D66:D70" si="4">C66/$C$70</f>
        <v>0</v>
      </c>
      <c r="E66" s="63"/>
      <c r="F66" s="63"/>
      <c r="G66" s="63"/>
      <c r="H66" s="63"/>
      <c r="I66" s="63"/>
      <c r="J66" s="1"/>
      <c r="K66" s="1"/>
      <c r="L66" s="1"/>
      <c r="M66" s="1"/>
      <c r="N66" s="1"/>
      <c r="O66" s="1"/>
      <c r="P66" s="1"/>
      <c r="Q66" s="1"/>
      <c r="R66" s="1"/>
    </row>
    <row r="67" spans="1:18" ht="15" x14ac:dyDescent="0.25">
      <c r="A67" s="71" t="s">
        <v>50</v>
      </c>
      <c r="B67" s="72"/>
      <c r="C67" s="102">
        <f>E43</f>
        <v>500</v>
      </c>
      <c r="D67" s="70">
        <f t="shared" si="4"/>
        <v>6.4971426432940474E-2</v>
      </c>
      <c r="E67" s="63"/>
      <c r="F67" s="63"/>
      <c r="G67" s="63"/>
      <c r="H67" s="63"/>
      <c r="I67" s="63"/>
      <c r="J67" s="1"/>
      <c r="K67" s="1"/>
      <c r="L67" s="1"/>
      <c r="M67" s="1"/>
      <c r="N67" s="1"/>
      <c r="O67" s="1"/>
      <c r="P67" s="1"/>
      <c r="Q67" s="1"/>
      <c r="R67" s="1"/>
    </row>
    <row r="68" spans="1:18" ht="15" x14ac:dyDescent="0.25">
      <c r="A68" s="73" t="s">
        <v>51</v>
      </c>
      <c r="B68" s="74"/>
      <c r="C68" s="103">
        <f>E53</f>
        <v>0</v>
      </c>
      <c r="D68" s="70">
        <f t="shared" si="4"/>
        <v>0</v>
      </c>
      <c r="E68" s="63"/>
      <c r="F68" s="63"/>
      <c r="G68" s="63"/>
      <c r="H68" s="63"/>
      <c r="I68" s="63"/>
      <c r="J68" s="1"/>
      <c r="K68" s="1"/>
      <c r="L68" s="1"/>
      <c r="M68" s="1"/>
      <c r="N68" s="1"/>
      <c r="O68" s="1"/>
      <c r="P68" s="1"/>
      <c r="Q68" s="1"/>
      <c r="R68" s="1"/>
    </row>
    <row r="69" spans="1:18" ht="15" x14ac:dyDescent="0.25">
      <c r="A69" s="75" t="s">
        <v>52</v>
      </c>
      <c r="B69" s="76"/>
      <c r="C69" s="77"/>
      <c r="D69" s="70">
        <f t="shared" si="4"/>
        <v>0</v>
      </c>
      <c r="E69" s="63"/>
      <c r="F69" s="63"/>
      <c r="G69" s="63"/>
      <c r="H69" s="63"/>
      <c r="I69" s="63"/>
      <c r="J69" s="1"/>
      <c r="K69" s="1"/>
      <c r="L69" s="1"/>
      <c r="M69" s="1"/>
      <c r="N69" s="1"/>
      <c r="O69" s="1"/>
      <c r="P69" s="1"/>
      <c r="Q69" s="1"/>
      <c r="R69" s="1"/>
    </row>
    <row r="70" spans="1:18" ht="15" x14ac:dyDescent="0.25">
      <c r="A70" s="78" t="s">
        <v>53</v>
      </c>
      <c r="B70" s="79"/>
      <c r="C70" s="80">
        <f>SUM(C65:C69)</f>
        <v>7695.6906666666664</v>
      </c>
      <c r="D70" s="100">
        <f t="shared" si="4"/>
        <v>1</v>
      </c>
      <c r="E70" s="63"/>
      <c r="F70" s="63"/>
      <c r="G70" s="63"/>
      <c r="H70" s="63"/>
      <c r="I70" s="63"/>
      <c r="J70" s="1"/>
      <c r="K70" s="1"/>
      <c r="L70" s="1"/>
      <c r="M70" s="1"/>
      <c r="N70" s="1"/>
      <c r="O70" s="1"/>
      <c r="P70" s="1"/>
      <c r="Q70" s="1"/>
      <c r="R70" s="1"/>
    </row>
    <row r="71" spans="1:18" ht="15" x14ac:dyDescent="0.25">
      <c r="A71" s="81"/>
      <c r="B71" s="81"/>
      <c r="C71" s="82"/>
      <c r="D71" s="83"/>
      <c r="E71" s="63"/>
      <c r="F71" s="63"/>
      <c r="G71" s="63"/>
      <c r="H71" s="63"/>
      <c r="I71" s="63"/>
      <c r="J71" s="1"/>
      <c r="K71" s="1"/>
      <c r="L71" s="1"/>
      <c r="M71" s="1"/>
      <c r="N71" s="1"/>
      <c r="O71" s="1"/>
      <c r="P71" s="1"/>
      <c r="Q71" s="1"/>
      <c r="R71" s="1"/>
    </row>
    <row r="72" spans="1:18" ht="15" x14ac:dyDescent="0.25">
      <c r="A72" s="84"/>
      <c r="B72" s="84"/>
      <c r="C72" s="84"/>
      <c r="D72" s="84"/>
      <c r="E72" s="63"/>
      <c r="F72" s="63"/>
      <c r="G72" s="63"/>
      <c r="H72" s="63"/>
      <c r="I72" s="63"/>
      <c r="J72" s="1"/>
      <c r="K72" s="1"/>
      <c r="L72" s="1"/>
      <c r="M72" s="1"/>
      <c r="N72" s="1"/>
      <c r="O72" s="1"/>
      <c r="P72" s="1"/>
      <c r="Q72" s="1"/>
      <c r="R72" s="1"/>
    </row>
    <row r="73" spans="1:18" ht="15" x14ac:dyDescent="0.25">
      <c r="A73" s="231" t="s">
        <v>54</v>
      </c>
      <c r="B73" s="232"/>
      <c r="C73" s="232"/>
      <c r="D73" s="233"/>
      <c r="E73" s="85"/>
      <c r="F73" s="85"/>
      <c r="G73" s="85"/>
      <c r="H73" s="85"/>
      <c r="I73" s="1"/>
      <c r="J73" s="1"/>
      <c r="K73" s="1"/>
      <c r="L73" s="1"/>
      <c r="M73" s="1"/>
      <c r="N73" s="1"/>
      <c r="O73" s="1"/>
      <c r="P73" s="1"/>
      <c r="Q73" s="1"/>
      <c r="R73" s="1"/>
    </row>
    <row r="74" spans="1:18" ht="15" x14ac:dyDescent="0.25">
      <c r="A74" s="234"/>
      <c r="B74" s="235"/>
      <c r="C74" s="235"/>
      <c r="D74" s="236"/>
      <c r="E74" s="85"/>
      <c r="F74" s="85"/>
      <c r="G74" s="85"/>
      <c r="H74" s="85"/>
      <c r="I74" s="1"/>
      <c r="J74" s="86"/>
      <c r="K74" s="87"/>
      <c r="L74" s="87"/>
      <c r="M74" s="87"/>
      <c r="N74" s="87"/>
      <c r="O74" s="87"/>
      <c r="P74" s="87"/>
      <c r="Q74" s="87"/>
      <c r="R74" s="87"/>
    </row>
    <row r="75" spans="1:18" ht="15" x14ac:dyDescent="0.25">
      <c r="A75" s="237"/>
      <c r="B75" s="238"/>
      <c r="C75" s="238"/>
      <c r="D75" s="239"/>
      <c r="E75" s="85"/>
      <c r="F75" s="85"/>
      <c r="G75" s="85"/>
      <c r="H75" s="85"/>
      <c r="I75" s="1"/>
      <c r="J75" s="87"/>
      <c r="K75" s="87"/>
      <c r="L75" s="87"/>
      <c r="M75" s="87"/>
      <c r="N75" s="87"/>
      <c r="O75" s="87"/>
      <c r="P75" s="87"/>
      <c r="Q75" s="87"/>
      <c r="R75" s="87"/>
    </row>
    <row r="76" spans="1:18" ht="15" x14ac:dyDescent="0.25">
      <c r="A76" s="63"/>
      <c r="B76" s="88"/>
      <c r="C76" s="88"/>
      <c r="D76" s="88"/>
      <c r="E76" s="88"/>
      <c r="F76" s="88"/>
      <c r="G76" s="88"/>
      <c r="H76" s="88"/>
      <c r="I76" s="88"/>
      <c r="J76" s="87"/>
      <c r="K76" s="87"/>
      <c r="L76" s="87"/>
      <c r="M76" s="87"/>
      <c r="N76" s="87"/>
      <c r="O76" s="87"/>
      <c r="P76" s="87"/>
      <c r="Q76" s="87"/>
      <c r="R76" s="87"/>
    </row>
    <row r="77" spans="1:18" ht="15.75" thickBot="1" x14ac:dyDescent="0.3">
      <c r="A77" s="63"/>
      <c r="B77" s="63"/>
      <c r="C77" s="63"/>
      <c r="D77" s="63"/>
      <c r="E77" s="63"/>
      <c r="F77" s="63"/>
      <c r="G77" s="63"/>
      <c r="H77" s="63"/>
      <c r="I77" s="63"/>
      <c r="J77" s="87"/>
      <c r="K77" s="87"/>
      <c r="L77" s="87"/>
      <c r="M77" s="87"/>
      <c r="N77" s="87"/>
      <c r="O77" s="87"/>
      <c r="P77" s="87"/>
      <c r="Q77" s="87"/>
      <c r="R77" s="87"/>
    </row>
    <row r="78" spans="1:18" ht="36.75" customHeight="1" thickBot="1" x14ac:dyDescent="0.25">
      <c r="A78" s="220" t="s">
        <v>0</v>
      </c>
      <c r="B78" s="221"/>
      <c r="C78" s="87"/>
      <c r="D78" s="222" t="s">
        <v>1</v>
      </c>
      <c r="E78" s="223"/>
      <c r="F78" s="87"/>
      <c r="G78" s="89"/>
      <c r="H78" s="222" t="s">
        <v>4</v>
      </c>
      <c r="I78" s="224"/>
      <c r="J78" s="87"/>
      <c r="K78" s="87"/>
      <c r="L78" s="87"/>
      <c r="M78" s="87"/>
      <c r="N78" s="87"/>
      <c r="O78" s="87"/>
      <c r="P78" s="87"/>
      <c r="Q78" s="87"/>
      <c r="R78" s="87"/>
    </row>
    <row r="79" spans="1:18" ht="15" x14ac:dyDescent="0.25">
      <c r="A79" s="90" t="s">
        <v>55</v>
      </c>
      <c r="B79" s="91">
        <f>C65</f>
        <v>7195.6906666666664</v>
      </c>
      <c r="C79" s="1"/>
      <c r="D79" s="90" t="s">
        <v>48</v>
      </c>
      <c r="E79" s="91">
        <f>C65</f>
        <v>7195.6906666666664</v>
      </c>
      <c r="F79" s="1"/>
      <c r="G79" s="63"/>
      <c r="H79" s="90" t="s">
        <v>48</v>
      </c>
      <c r="I79" s="91">
        <f>C65</f>
        <v>7195.6906666666664</v>
      </c>
      <c r="J79" s="87"/>
      <c r="K79" s="87"/>
      <c r="L79" s="87"/>
      <c r="M79" s="87"/>
      <c r="N79" s="87"/>
      <c r="O79" s="87"/>
      <c r="P79" s="87"/>
      <c r="Q79" s="87"/>
      <c r="R79" s="87"/>
    </row>
    <row r="80" spans="1:18" ht="38.25" x14ac:dyDescent="0.25">
      <c r="A80" s="92" t="s">
        <v>56</v>
      </c>
      <c r="B80" s="93">
        <f>B79*0.4</f>
        <v>2878.2762666666667</v>
      </c>
      <c r="C80" s="1"/>
      <c r="D80" s="94" t="s">
        <v>49</v>
      </c>
      <c r="E80" s="93">
        <f>C66</f>
        <v>0</v>
      </c>
      <c r="F80" s="1"/>
      <c r="G80" s="63"/>
      <c r="H80" s="94" t="s">
        <v>49</v>
      </c>
      <c r="I80" s="93">
        <f>C66</f>
        <v>0</v>
      </c>
      <c r="J80" s="87"/>
      <c r="K80" s="87"/>
      <c r="L80" s="87"/>
      <c r="M80" s="87"/>
      <c r="N80" s="87"/>
      <c r="O80" s="87"/>
      <c r="P80" s="87"/>
      <c r="Q80" s="87"/>
      <c r="R80" s="87"/>
    </row>
    <row r="81" spans="1:9" ht="25.5" x14ac:dyDescent="0.25">
      <c r="A81" s="95" t="s">
        <v>53</v>
      </c>
      <c r="B81" s="96">
        <f>SUM(B79:B80)</f>
        <v>10073.966933333333</v>
      </c>
      <c r="C81" s="1"/>
      <c r="D81" s="94" t="s">
        <v>57</v>
      </c>
      <c r="E81" s="93">
        <f>C67</f>
        <v>500</v>
      </c>
      <c r="F81" s="1"/>
      <c r="G81" s="63"/>
      <c r="H81" s="94" t="s">
        <v>57</v>
      </c>
      <c r="I81" s="93">
        <f>C67</f>
        <v>500</v>
      </c>
    </row>
    <row r="82" spans="1:9" ht="25.5" x14ac:dyDescent="0.25">
      <c r="A82" s="63"/>
      <c r="B82" s="63"/>
      <c r="C82" s="63"/>
      <c r="D82" s="94" t="s">
        <v>51</v>
      </c>
      <c r="E82" s="93">
        <f>C68</f>
        <v>0</v>
      </c>
      <c r="F82" s="1"/>
      <c r="G82" s="63"/>
      <c r="H82" s="94" t="s">
        <v>51</v>
      </c>
      <c r="I82" s="93">
        <f>C68</f>
        <v>0</v>
      </c>
    </row>
    <row r="83" spans="1:9" ht="38.25" customHeight="1" x14ac:dyDescent="0.25">
      <c r="A83" s="63"/>
      <c r="B83" s="63"/>
      <c r="C83" s="63"/>
      <c r="D83" s="92" t="s">
        <v>58</v>
      </c>
      <c r="E83" s="93">
        <f>(E79+E80+E82)*0.2</f>
        <v>1439.1381333333334</v>
      </c>
      <c r="F83" s="1"/>
      <c r="G83" s="63"/>
      <c r="H83" s="92" t="s">
        <v>59</v>
      </c>
      <c r="I83" s="93">
        <f>I79*0.15</f>
        <v>1079.3535999999999</v>
      </c>
    </row>
    <row r="84" spans="1:9" ht="25.5" x14ac:dyDescent="0.25">
      <c r="A84" s="63"/>
      <c r="B84" s="63"/>
      <c r="C84" s="63"/>
      <c r="D84" s="92" t="s">
        <v>52</v>
      </c>
      <c r="E84" s="93">
        <f>C69</f>
        <v>0</v>
      </c>
      <c r="F84" s="1"/>
      <c r="G84" s="63"/>
      <c r="H84" s="92" t="s">
        <v>52</v>
      </c>
      <c r="I84" s="93">
        <f>C69</f>
        <v>0</v>
      </c>
    </row>
    <row r="85" spans="1:9" ht="25.5" customHeight="1" x14ac:dyDescent="0.25">
      <c r="A85" s="63"/>
      <c r="B85" s="63"/>
      <c r="C85" s="63"/>
      <c r="D85" s="95" t="s">
        <v>53</v>
      </c>
      <c r="E85" s="96">
        <f>SUM(E79:E84)</f>
        <v>9134.8287999999993</v>
      </c>
      <c r="F85" s="1"/>
      <c r="G85" s="63"/>
      <c r="H85" s="95" t="s">
        <v>53</v>
      </c>
      <c r="I85" s="96">
        <f>SUM(I79:I84)</f>
        <v>8775.0442666666659</v>
      </c>
    </row>
    <row r="86" spans="1:9" ht="15" x14ac:dyDescent="0.25">
      <c r="A86" s="63"/>
      <c r="B86" s="63"/>
      <c r="C86" s="63"/>
      <c r="D86" s="63"/>
      <c r="E86" s="81"/>
      <c r="F86" s="97"/>
      <c r="G86" s="84"/>
      <c r="H86" s="81"/>
      <c r="I86" s="97"/>
    </row>
    <row r="87" spans="1:9" ht="15" x14ac:dyDescent="0.25">
      <c r="A87" s="1"/>
      <c r="B87" s="1"/>
      <c r="C87" s="1"/>
      <c r="D87" s="1"/>
      <c r="E87" s="81"/>
      <c r="F87" s="98"/>
      <c r="G87" s="2"/>
      <c r="H87" s="81"/>
      <c r="I87" s="98"/>
    </row>
    <row r="88" spans="1:9" ht="15" x14ac:dyDescent="0.25">
      <c r="A88" s="1"/>
      <c r="B88" s="1"/>
      <c r="C88" s="1"/>
      <c r="D88" s="1"/>
      <c r="E88" s="81"/>
      <c r="F88" s="98"/>
      <c r="G88" s="2"/>
      <c r="H88" s="81"/>
      <c r="I88" s="98"/>
    </row>
    <row r="89" spans="1:9" ht="15" x14ac:dyDescent="0.25">
      <c r="A89" s="1"/>
      <c r="B89" s="1"/>
      <c r="C89" s="1"/>
      <c r="D89" s="1"/>
      <c r="E89" s="81"/>
      <c r="F89" s="98"/>
      <c r="G89" s="2"/>
      <c r="H89" s="81"/>
      <c r="I89" s="98"/>
    </row>
    <row r="90" spans="1:9" ht="15" x14ac:dyDescent="0.25">
      <c r="A90" s="1"/>
      <c r="B90" s="1"/>
      <c r="C90" s="1"/>
      <c r="D90" s="1"/>
      <c r="E90" s="81"/>
      <c r="F90" s="98"/>
      <c r="G90" s="2"/>
      <c r="H90" s="81"/>
      <c r="I90" s="98"/>
    </row>
    <row r="92" spans="1:9" ht="15" x14ac:dyDescent="0.25">
      <c r="A92" s="225" t="s">
        <v>60</v>
      </c>
      <c r="B92" s="226"/>
      <c r="C92" s="226"/>
      <c r="D92" s="227"/>
      <c r="E92" s="99"/>
      <c r="F92" s="99"/>
      <c r="G92" s="99"/>
      <c r="H92" s="99"/>
      <c r="I92" s="1"/>
    </row>
  </sheetData>
  <sheetProtection formatCells="0" insertRows="0" autoFilter="0" pivotTables="0"/>
  <customSheetViews>
    <customSheetView guid="{F2B0B653-8B8A-4C54-BBF5-B7EF79782EFD}">
      <selection activeCell="F10" sqref="F10"/>
      <pageMargins left="0.7" right="0.7" top="0.75" bottom="0.75" header="0.3" footer="0.3"/>
      <pageSetup paperSize="9" orientation="portrait" r:id="rId1"/>
    </customSheetView>
  </customSheetViews>
  <mergeCells count="34">
    <mergeCell ref="A78:B78"/>
    <mergeCell ref="D78:E78"/>
    <mergeCell ref="H78:I78"/>
    <mergeCell ref="A92:D92"/>
    <mergeCell ref="B49:C49"/>
    <mergeCell ref="B50:C50"/>
    <mergeCell ref="B51:C51"/>
    <mergeCell ref="B52:C52"/>
    <mergeCell ref="A62:D62"/>
    <mergeCell ref="A73:D75"/>
    <mergeCell ref="B48:C48"/>
    <mergeCell ref="B33:C33"/>
    <mergeCell ref="A35:E35"/>
    <mergeCell ref="B36:C36"/>
    <mergeCell ref="B37:C37"/>
    <mergeCell ref="B38:C38"/>
    <mergeCell ref="B39:C39"/>
    <mergeCell ref="B40:C40"/>
    <mergeCell ref="B41:C41"/>
    <mergeCell ref="B42:C42"/>
    <mergeCell ref="A46:E46"/>
    <mergeCell ref="B47:C47"/>
    <mergeCell ref="B32:C32"/>
    <mergeCell ref="A2:B2"/>
    <mergeCell ref="A7:I7"/>
    <mergeCell ref="A23:E23"/>
    <mergeCell ref="B24:C24"/>
    <mergeCell ref="B25:C25"/>
    <mergeCell ref="B26:C26"/>
    <mergeCell ref="B27:C27"/>
    <mergeCell ref="B28:C28"/>
    <mergeCell ref="B29:C29"/>
    <mergeCell ref="B30:C30"/>
    <mergeCell ref="B31:C31"/>
  </mergeCell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87"/>
  <sheetViews>
    <sheetView tabSelected="1" zoomScaleNormal="100" workbookViewId="0">
      <selection activeCell="K16" sqref="K16"/>
    </sheetView>
  </sheetViews>
  <sheetFormatPr baseColWidth="10" defaultRowHeight="12" x14ac:dyDescent="0.2"/>
  <cols>
    <col min="1" max="1" width="26" customWidth="1"/>
    <col min="2" max="2" width="24.7109375" customWidth="1"/>
    <col min="3" max="3" width="13.5703125" customWidth="1"/>
    <col min="4" max="4" width="26" customWidth="1"/>
    <col min="5" max="5" width="14" customWidth="1"/>
    <col min="6" max="6" width="12.42578125" customWidth="1"/>
    <col min="7" max="7" width="21.42578125" customWidth="1"/>
    <col min="8" max="8" width="18.85546875" customWidth="1"/>
    <col min="9" max="9" width="12" customWidth="1"/>
    <col min="10" max="10" width="25.42578125" customWidth="1"/>
    <col min="11" max="11" width="13.85546875" customWidth="1"/>
    <col min="13" max="13" width="23.5703125" customWidth="1"/>
    <col min="14" max="14" width="18.85546875" customWidth="1"/>
    <col min="15" max="15" width="7" customWidth="1"/>
    <col min="16" max="16" width="26.7109375" customWidth="1"/>
  </cols>
  <sheetData>
    <row r="1" spans="1:13" ht="15" x14ac:dyDescent="0.25">
      <c r="A1" s="1"/>
      <c r="B1" s="2"/>
      <c r="C1" s="2"/>
      <c r="D1" s="2"/>
      <c r="E1" s="2"/>
      <c r="F1" s="2"/>
      <c r="G1" s="2"/>
      <c r="H1" s="2"/>
    </row>
    <row r="2" spans="1:13" ht="26.25" customHeight="1" x14ac:dyDescent="0.25">
      <c r="A2" s="252" t="s">
        <v>5</v>
      </c>
      <c r="B2" s="253"/>
      <c r="C2" s="253"/>
      <c r="D2" s="253"/>
      <c r="E2" s="253"/>
      <c r="F2" s="253"/>
      <c r="G2" s="253"/>
      <c r="H2" s="1"/>
    </row>
    <row r="3" spans="1:13" ht="18.75" thickBot="1" x14ac:dyDescent="0.3">
      <c r="A3" s="3"/>
      <c r="B3" s="3"/>
      <c r="C3" s="3"/>
      <c r="D3" s="3"/>
      <c r="E3" s="1"/>
      <c r="F3" s="1"/>
      <c r="G3" s="1"/>
      <c r="H3" s="1"/>
    </row>
    <row r="4" spans="1:13" ht="54" customHeight="1" x14ac:dyDescent="0.25">
      <c r="A4" s="256" t="s">
        <v>88</v>
      </c>
      <c r="B4" s="211"/>
      <c r="C4" s="211"/>
      <c r="D4" s="211"/>
      <c r="E4" s="211"/>
      <c r="F4" s="211"/>
      <c r="G4" s="212"/>
      <c r="H4" s="1"/>
      <c r="J4" s="194"/>
    </row>
    <row r="5" spans="1:13" ht="36" x14ac:dyDescent="0.2">
      <c r="A5" s="190" t="s">
        <v>7</v>
      </c>
      <c r="B5" s="190" t="s">
        <v>8</v>
      </c>
      <c r="C5" s="11" t="s">
        <v>86</v>
      </c>
      <c r="D5" s="11" t="s">
        <v>11</v>
      </c>
      <c r="E5" s="183" t="s">
        <v>100</v>
      </c>
      <c r="F5" s="183" t="s">
        <v>85</v>
      </c>
      <c r="G5" s="11" t="s">
        <v>15</v>
      </c>
      <c r="J5" s="194"/>
    </row>
    <row r="6" spans="1:13" ht="23.25" customHeight="1" x14ac:dyDescent="0.2">
      <c r="A6" s="192" t="s">
        <v>84</v>
      </c>
      <c r="B6" s="175"/>
      <c r="C6" s="176"/>
      <c r="D6" s="116"/>
      <c r="E6" s="116"/>
      <c r="F6" s="176"/>
      <c r="G6" s="177"/>
      <c r="J6" s="194"/>
      <c r="M6" s="174"/>
    </row>
    <row r="7" spans="1:13" ht="17.25" customHeight="1" x14ac:dyDescent="0.2">
      <c r="A7" s="178" t="s">
        <v>96</v>
      </c>
      <c r="B7" s="178" t="s">
        <v>99</v>
      </c>
      <c r="C7" s="179">
        <v>50000</v>
      </c>
      <c r="D7" s="180">
        <v>1600</v>
      </c>
      <c r="E7" s="180">
        <v>0.5</v>
      </c>
      <c r="F7" s="181">
        <v>800</v>
      </c>
      <c r="G7" s="182">
        <f>F7*C7/D7</f>
        <v>25000</v>
      </c>
      <c r="J7" s="194"/>
      <c r="M7" s="174"/>
    </row>
    <row r="8" spans="1:13" ht="17.25" customHeight="1" x14ac:dyDescent="0.2">
      <c r="A8" s="178" t="s">
        <v>95</v>
      </c>
      <c r="B8" s="178" t="s">
        <v>99</v>
      </c>
      <c r="C8" s="179">
        <v>50000</v>
      </c>
      <c r="D8" s="180">
        <v>1600</v>
      </c>
      <c r="E8" s="180">
        <v>0.5</v>
      </c>
      <c r="F8" s="181">
        <v>800</v>
      </c>
      <c r="G8" s="182">
        <f t="shared" ref="G8:G10" si="0">F8*C8/D8</f>
        <v>25000</v>
      </c>
      <c r="J8" s="194"/>
      <c r="M8" s="174"/>
    </row>
    <row r="9" spans="1:13" ht="17.25" customHeight="1" x14ac:dyDescent="0.2">
      <c r="A9" s="178" t="s">
        <v>94</v>
      </c>
      <c r="B9" s="178" t="s">
        <v>99</v>
      </c>
      <c r="C9" s="179">
        <v>50000</v>
      </c>
      <c r="D9" s="180">
        <v>1600</v>
      </c>
      <c r="E9" s="180">
        <v>0.5</v>
      </c>
      <c r="F9" s="181">
        <v>800</v>
      </c>
      <c r="G9" s="182">
        <f t="shared" si="0"/>
        <v>25000</v>
      </c>
      <c r="J9" s="194"/>
      <c r="M9" s="174"/>
    </row>
    <row r="10" spans="1:13" ht="17.25" customHeight="1" x14ac:dyDescent="0.2">
      <c r="A10" s="178" t="s">
        <v>97</v>
      </c>
      <c r="B10" s="178" t="s">
        <v>99</v>
      </c>
      <c r="C10" s="179">
        <v>50000</v>
      </c>
      <c r="D10" s="180">
        <v>1600</v>
      </c>
      <c r="E10" s="180">
        <v>0.5</v>
      </c>
      <c r="F10" s="181">
        <v>800</v>
      </c>
      <c r="G10" s="182">
        <f t="shared" si="0"/>
        <v>25000</v>
      </c>
      <c r="J10" s="194"/>
      <c r="M10" s="174"/>
    </row>
    <row r="11" spans="1:13" ht="17.25" customHeight="1" x14ac:dyDescent="0.2">
      <c r="A11" s="178" t="s">
        <v>98</v>
      </c>
      <c r="B11" s="178"/>
      <c r="C11" s="179"/>
      <c r="D11" s="180"/>
      <c r="E11" s="116"/>
      <c r="F11" s="181"/>
      <c r="G11" s="182"/>
      <c r="J11" s="194"/>
      <c r="M11" s="174"/>
    </row>
    <row r="12" spans="1:13" ht="17.25" customHeight="1" thickBot="1" x14ac:dyDescent="0.25">
      <c r="A12" s="287"/>
      <c r="B12" s="287"/>
      <c r="C12" s="288"/>
      <c r="D12" s="289"/>
      <c r="E12" s="290"/>
      <c r="F12" s="291"/>
      <c r="G12" s="292"/>
      <c r="J12" s="194"/>
      <c r="M12" s="174"/>
    </row>
    <row r="13" spans="1:13" ht="22.5" customHeight="1" thickTop="1" x14ac:dyDescent="0.2">
      <c r="A13" s="293" t="s">
        <v>24</v>
      </c>
      <c r="B13" s="293"/>
      <c r="C13" s="294"/>
      <c r="D13" s="294"/>
      <c r="E13" s="294"/>
      <c r="F13" s="295"/>
      <c r="G13" s="296">
        <f>SUM(G7:G12)</f>
        <v>100000</v>
      </c>
      <c r="J13" s="194"/>
      <c r="M13" s="174"/>
    </row>
    <row r="14" spans="1:13" ht="22.5" customHeight="1" x14ac:dyDescent="0.2">
      <c r="A14" s="184"/>
      <c r="B14" s="184"/>
      <c r="C14" s="185"/>
      <c r="D14" s="186"/>
      <c r="E14" s="187"/>
      <c r="F14" s="188"/>
      <c r="G14" s="189"/>
      <c r="J14" s="194"/>
      <c r="M14" s="174"/>
    </row>
    <row r="15" spans="1:13" ht="15.75" thickBot="1" x14ac:dyDescent="0.25">
      <c r="A15" s="22"/>
      <c r="B15" s="22"/>
      <c r="C15" s="24"/>
      <c r="D15" s="24"/>
      <c r="E15" s="25"/>
      <c r="F15" s="26"/>
      <c r="G15" s="27"/>
      <c r="H15" s="27"/>
      <c r="I15" s="27"/>
    </row>
    <row r="16" spans="1:13" ht="27.75" customHeight="1" thickBot="1" x14ac:dyDescent="0.3">
      <c r="A16" s="260" t="s">
        <v>78</v>
      </c>
      <c r="B16" s="261"/>
      <c r="C16" s="261"/>
      <c r="D16" s="262"/>
      <c r="E16" s="28"/>
      <c r="F16" s="28"/>
      <c r="G16" s="28"/>
      <c r="H16" s="28"/>
      <c r="I16" s="1"/>
    </row>
    <row r="17" spans="1:9" ht="46.5" customHeight="1" x14ac:dyDescent="0.25">
      <c r="A17" s="273" t="s">
        <v>26</v>
      </c>
      <c r="B17" s="141" t="s">
        <v>27</v>
      </c>
      <c r="C17" s="274" t="s">
        <v>28</v>
      </c>
      <c r="D17" s="141" t="s">
        <v>24</v>
      </c>
      <c r="E17" s="1"/>
      <c r="F17" s="1"/>
      <c r="G17" s="1"/>
      <c r="H17" s="1"/>
      <c r="I17" s="1"/>
    </row>
    <row r="18" spans="1:9" ht="15" x14ac:dyDescent="0.25">
      <c r="A18" s="161" t="s">
        <v>29</v>
      </c>
      <c r="B18" s="158"/>
      <c r="C18" s="164"/>
      <c r="D18" s="142" t="s">
        <v>23</v>
      </c>
      <c r="E18" s="1"/>
      <c r="F18" s="1"/>
      <c r="G18" s="1"/>
      <c r="H18" s="1"/>
      <c r="I18" s="1"/>
    </row>
    <row r="19" spans="1:9" ht="25.5" customHeight="1" x14ac:dyDescent="0.25">
      <c r="A19" s="161" t="s">
        <v>30</v>
      </c>
      <c r="B19" s="167" t="s">
        <v>72</v>
      </c>
      <c r="C19" s="165"/>
      <c r="D19" s="143">
        <v>5000</v>
      </c>
      <c r="E19" s="1"/>
      <c r="F19" s="1"/>
      <c r="G19" s="1"/>
      <c r="H19" s="1"/>
      <c r="I19" s="1"/>
    </row>
    <row r="20" spans="1:9" ht="25.5" x14ac:dyDescent="0.25">
      <c r="A20" s="161" t="s">
        <v>31</v>
      </c>
      <c r="B20" s="167" t="s">
        <v>71</v>
      </c>
      <c r="C20" s="165"/>
      <c r="D20" s="143">
        <v>5000</v>
      </c>
      <c r="E20" s="1"/>
      <c r="F20" s="1"/>
      <c r="G20" s="1"/>
      <c r="H20" s="1"/>
      <c r="I20" s="1"/>
    </row>
    <row r="21" spans="1:9" ht="38.25" customHeight="1" x14ac:dyDescent="0.25">
      <c r="A21" s="161" t="s">
        <v>32</v>
      </c>
      <c r="B21" s="158"/>
      <c r="C21" s="164"/>
      <c r="D21" s="142" t="s">
        <v>23</v>
      </c>
      <c r="E21" s="1"/>
      <c r="F21" s="1"/>
      <c r="G21" s="1"/>
      <c r="H21" s="1"/>
      <c r="I21" s="1"/>
    </row>
    <row r="22" spans="1:9" ht="15" x14ac:dyDescent="0.25">
      <c r="A22" s="161" t="s">
        <v>14</v>
      </c>
      <c r="B22" s="158"/>
      <c r="C22" s="164"/>
      <c r="D22" s="142" t="s">
        <v>23</v>
      </c>
      <c r="E22" s="1"/>
      <c r="F22" s="1"/>
      <c r="G22" s="1"/>
      <c r="H22" s="1"/>
      <c r="I22" s="1"/>
    </row>
    <row r="23" spans="1:9" ht="15" x14ac:dyDescent="0.25">
      <c r="A23" s="161" t="s">
        <v>33</v>
      </c>
      <c r="B23" s="158"/>
      <c r="C23" s="164"/>
      <c r="D23" s="142"/>
      <c r="E23" s="1"/>
      <c r="F23" s="1"/>
      <c r="G23" s="1"/>
      <c r="H23" s="1"/>
      <c r="I23" s="1"/>
    </row>
    <row r="24" spans="1:9" ht="25.5" x14ac:dyDescent="0.25">
      <c r="A24" s="162" t="s">
        <v>34</v>
      </c>
      <c r="B24" s="158"/>
      <c r="C24" s="166"/>
      <c r="D24" s="144"/>
      <c r="E24" s="1"/>
      <c r="F24" s="1"/>
      <c r="G24" s="1"/>
      <c r="H24" s="1"/>
      <c r="I24" s="1"/>
    </row>
    <row r="25" spans="1:9" ht="15.75" thickBot="1" x14ac:dyDescent="0.3">
      <c r="A25" s="162" t="s">
        <v>35</v>
      </c>
      <c r="B25" s="159"/>
      <c r="C25" s="166"/>
      <c r="D25" s="145"/>
      <c r="E25" s="1"/>
      <c r="F25" s="1"/>
      <c r="G25" s="1"/>
      <c r="H25" s="1"/>
      <c r="I25" s="1"/>
    </row>
    <row r="26" spans="1:9" ht="15.75" thickTop="1" x14ac:dyDescent="0.25">
      <c r="A26" s="38" t="s">
        <v>24</v>
      </c>
      <c r="B26" s="115"/>
      <c r="C26" s="39"/>
      <c r="D26" s="40">
        <f>SUM(D18:D25)</f>
        <v>10000</v>
      </c>
      <c r="E26" s="1"/>
      <c r="F26" s="1"/>
      <c r="G26" s="1"/>
      <c r="H26" s="1"/>
    </row>
    <row r="27" spans="1:9" ht="15.75" thickBot="1" x14ac:dyDescent="0.3">
      <c r="A27" s="41"/>
      <c r="B27" s="41"/>
      <c r="C27" s="41"/>
      <c r="D27" s="41"/>
      <c r="E27" s="1"/>
      <c r="F27" s="1"/>
      <c r="G27" s="1"/>
      <c r="H27" s="1"/>
    </row>
    <row r="28" spans="1:9" ht="16.5" thickBot="1" x14ac:dyDescent="0.3">
      <c r="A28" s="246" t="s">
        <v>36</v>
      </c>
      <c r="B28" s="245"/>
      <c r="C28" s="245"/>
      <c r="D28" s="247"/>
      <c r="E28" s="28"/>
      <c r="F28" s="28"/>
      <c r="G28" s="28"/>
      <c r="H28" s="28"/>
    </row>
    <row r="29" spans="1:9" ht="48" x14ac:dyDescent="0.25">
      <c r="A29" s="160" t="s">
        <v>37</v>
      </c>
      <c r="B29" s="283" t="s">
        <v>38</v>
      </c>
      <c r="C29" s="163" t="s">
        <v>28</v>
      </c>
      <c r="D29" s="283" t="s">
        <v>24</v>
      </c>
      <c r="E29" s="1"/>
      <c r="F29" s="1"/>
      <c r="G29" s="263" t="s">
        <v>83</v>
      </c>
      <c r="H29" s="264"/>
    </row>
    <row r="30" spans="1:9" ht="23.25" customHeight="1" x14ac:dyDescent="0.25">
      <c r="A30" s="168" t="s">
        <v>75</v>
      </c>
      <c r="B30" s="157" t="s">
        <v>73</v>
      </c>
      <c r="C30" s="171"/>
      <c r="D30" s="146">
        <v>10000</v>
      </c>
      <c r="E30" s="1"/>
      <c r="F30" s="1"/>
      <c r="G30" s="265"/>
      <c r="H30" s="266"/>
    </row>
    <row r="31" spans="1:9" ht="15" x14ac:dyDescent="0.25">
      <c r="A31" s="169"/>
      <c r="B31" s="173"/>
      <c r="C31" s="172"/>
      <c r="D31" s="147"/>
      <c r="E31" s="1"/>
      <c r="F31" s="1"/>
      <c r="G31" s="265"/>
      <c r="H31" s="266"/>
    </row>
    <row r="32" spans="1:9" ht="15" x14ac:dyDescent="0.25">
      <c r="A32" s="169"/>
      <c r="B32" s="173"/>
      <c r="C32" s="172"/>
      <c r="D32" s="147"/>
      <c r="E32" s="1"/>
      <c r="F32" s="1"/>
      <c r="G32" s="265"/>
      <c r="H32" s="266"/>
    </row>
    <row r="33" spans="1:8" ht="15" x14ac:dyDescent="0.25">
      <c r="A33" s="169"/>
      <c r="B33" s="173"/>
      <c r="C33" s="172"/>
      <c r="D33" s="147"/>
      <c r="E33" s="1"/>
      <c r="F33" s="1"/>
      <c r="G33" s="265"/>
      <c r="H33" s="266"/>
    </row>
    <row r="34" spans="1:8" ht="15" x14ac:dyDescent="0.25">
      <c r="A34" s="170"/>
      <c r="B34" s="173"/>
      <c r="C34" s="172"/>
      <c r="D34" s="147"/>
      <c r="E34" s="1"/>
      <c r="F34" s="1"/>
      <c r="G34" s="265"/>
      <c r="H34" s="266"/>
    </row>
    <row r="35" spans="1:8" ht="15.75" thickBot="1" x14ac:dyDescent="0.3">
      <c r="A35" s="280"/>
      <c r="B35" s="281"/>
      <c r="C35" s="282"/>
      <c r="D35" s="149"/>
      <c r="E35" s="1"/>
      <c r="F35" s="1"/>
      <c r="G35" s="265"/>
      <c r="H35" s="266"/>
    </row>
    <row r="36" spans="1:8" ht="15.75" thickTop="1" x14ac:dyDescent="0.25">
      <c r="A36" s="38" t="s">
        <v>24</v>
      </c>
      <c r="B36" s="197"/>
      <c r="C36" s="39"/>
      <c r="D36" s="40">
        <f>SUM(D30:D35)</f>
        <v>10000</v>
      </c>
      <c r="E36" s="1"/>
      <c r="F36" s="1"/>
      <c r="G36" s="267"/>
      <c r="H36" s="268"/>
    </row>
    <row r="37" spans="1:8" ht="15.75" thickBot="1" x14ac:dyDescent="0.3">
      <c r="A37" s="50"/>
      <c r="B37" s="1"/>
      <c r="C37" s="1"/>
      <c r="D37" s="1"/>
      <c r="E37" s="1"/>
      <c r="F37" s="1"/>
      <c r="G37" s="1"/>
      <c r="H37" s="1"/>
    </row>
    <row r="38" spans="1:8" ht="16.5" thickBot="1" x14ac:dyDescent="0.3">
      <c r="A38" s="246" t="s">
        <v>39</v>
      </c>
      <c r="B38" s="245"/>
      <c r="C38" s="245"/>
      <c r="D38" s="247"/>
      <c r="E38" s="28"/>
      <c r="F38" s="28"/>
      <c r="G38" s="28"/>
      <c r="H38" s="28"/>
    </row>
    <row r="39" spans="1:8" ht="48" x14ac:dyDescent="0.25">
      <c r="A39" s="150" t="s">
        <v>26</v>
      </c>
      <c r="B39" s="156" t="s">
        <v>27</v>
      </c>
      <c r="C39" s="152" t="s">
        <v>28</v>
      </c>
      <c r="D39" s="141" t="s">
        <v>24</v>
      </c>
      <c r="E39" s="1"/>
      <c r="F39" s="1"/>
      <c r="G39" s="1"/>
      <c r="H39" s="1"/>
    </row>
    <row r="40" spans="1:8" ht="38.25" x14ac:dyDescent="0.25">
      <c r="A40" s="151" t="s">
        <v>40</v>
      </c>
      <c r="B40" s="157" t="s">
        <v>74</v>
      </c>
      <c r="C40" s="153" t="s">
        <v>76</v>
      </c>
      <c r="D40" s="146">
        <v>10000</v>
      </c>
      <c r="E40" s="1"/>
      <c r="F40" s="1"/>
      <c r="G40" s="1"/>
      <c r="H40" s="1"/>
    </row>
    <row r="41" spans="1:8" ht="15" x14ac:dyDescent="0.25">
      <c r="A41" s="151" t="s">
        <v>41</v>
      </c>
      <c r="B41" s="158"/>
      <c r="C41" s="154"/>
      <c r="D41" s="148"/>
      <c r="E41" s="1"/>
      <c r="F41" s="1"/>
      <c r="G41" s="1"/>
      <c r="H41" s="1"/>
    </row>
    <row r="42" spans="1:8" ht="15" x14ac:dyDescent="0.25">
      <c r="A42" s="151" t="s">
        <v>42</v>
      </c>
      <c r="B42" s="158"/>
      <c r="C42" s="155"/>
      <c r="D42" s="148"/>
      <c r="E42" s="1"/>
      <c r="F42" s="1"/>
      <c r="G42" s="1"/>
      <c r="H42" s="1"/>
    </row>
    <row r="43" spans="1:8" ht="15" x14ac:dyDescent="0.25">
      <c r="A43" s="151" t="s">
        <v>43</v>
      </c>
      <c r="B43" s="158"/>
      <c r="C43" s="155"/>
      <c r="D43" s="148"/>
      <c r="E43" s="1"/>
      <c r="F43" s="1"/>
      <c r="G43" s="1"/>
      <c r="H43" s="1"/>
    </row>
    <row r="44" spans="1:8" ht="26.25" thickBot="1" x14ac:dyDescent="0.3">
      <c r="A44" s="276" t="s">
        <v>44</v>
      </c>
      <c r="B44" s="277"/>
      <c r="C44" s="278"/>
      <c r="D44" s="279"/>
      <c r="E44" s="1"/>
      <c r="F44" s="1"/>
      <c r="G44" s="1"/>
      <c r="H44" s="1"/>
    </row>
    <row r="45" spans="1:8" ht="18.75" customHeight="1" thickTop="1" x14ac:dyDescent="0.25">
      <c r="A45" s="38" t="s">
        <v>24</v>
      </c>
      <c r="B45" s="197"/>
      <c r="C45" s="39"/>
      <c r="D45" s="40">
        <f>SUM(D40:D44)</f>
        <v>10000</v>
      </c>
      <c r="E45" s="1"/>
      <c r="F45" s="1"/>
      <c r="G45" s="1"/>
      <c r="H45" s="1"/>
    </row>
    <row r="46" spans="1:8" ht="15.75" thickBot="1" x14ac:dyDescent="0.3">
      <c r="A46" s="50"/>
      <c r="B46" s="1"/>
      <c r="C46" s="1"/>
      <c r="D46" s="1"/>
      <c r="E46" s="1"/>
      <c r="F46" s="1"/>
      <c r="G46" s="1"/>
      <c r="H46" s="1"/>
    </row>
    <row r="47" spans="1:8" ht="16.5" thickBot="1" x14ac:dyDescent="0.3">
      <c r="A47" s="240" t="s">
        <v>89</v>
      </c>
      <c r="B47" s="241"/>
      <c r="C47" s="242"/>
      <c r="D47" s="60"/>
      <c r="E47" s="60"/>
      <c r="F47" s="60"/>
      <c r="G47" s="1"/>
      <c r="H47" s="1"/>
    </row>
    <row r="48" spans="1:8" ht="20.25" customHeight="1" thickBot="1" x14ac:dyDescent="0.3">
      <c r="A48" s="61" t="s">
        <v>46</v>
      </c>
      <c r="B48" s="61"/>
      <c r="C48" s="62" t="s">
        <v>2</v>
      </c>
      <c r="D48" s="62" t="s">
        <v>3</v>
      </c>
      <c r="E48" s="63"/>
      <c r="F48" s="63"/>
      <c r="G48" s="1"/>
      <c r="H48" s="1"/>
    </row>
    <row r="49" spans="1:17" ht="22.5" customHeight="1" x14ac:dyDescent="0.25">
      <c r="A49" s="269" t="s">
        <v>63</v>
      </c>
      <c r="B49" s="270"/>
      <c r="C49" s="66"/>
      <c r="D49" s="67"/>
      <c r="E49" s="63"/>
      <c r="F49" s="63"/>
      <c r="G49" s="1"/>
      <c r="H49" s="1"/>
    </row>
    <row r="50" spans="1:17" ht="15.75" thickBot="1" x14ac:dyDescent="0.3">
      <c r="A50" s="68" t="s">
        <v>65</v>
      </c>
      <c r="B50" s="193" t="s">
        <v>84</v>
      </c>
      <c r="C50" s="101">
        <f>G13</f>
        <v>100000</v>
      </c>
      <c r="D50" s="70">
        <f>C50/$C$55</f>
        <v>0.76923076923076927</v>
      </c>
      <c r="E50" s="63"/>
      <c r="F50" s="63"/>
      <c r="G50" s="1"/>
      <c r="H50" s="1"/>
      <c r="K50" s="1"/>
      <c r="L50" s="1"/>
      <c r="M50" s="1"/>
      <c r="N50" s="1"/>
      <c r="O50" s="1"/>
      <c r="P50" s="1"/>
      <c r="Q50" s="1"/>
    </row>
    <row r="51" spans="1:17" ht="20.25" customHeight="1" x14ac:dyDescent="0.25">
      <c r="A51" s="269" t="s">
        <v>77</v>
      </c>
      <c r="B51" s="270"/>
      <c r="C51" s="66"/>
      <c r="D51" s="67"/>
      <c r="E51" s="63"/>
      <c r="F51" s="63"/>
      <c r="G51" s="1"/>
      <c r="H51" s="1"/>
      <c r="K51" s="1"/>
      <c r="L51" s="1"/>
      <c r="M51" s="1"/>
      <c r="N51" s="1"/>
      <c r="O51" s="1"/>
      <c r="P51" s="1"/>
      <c r="Q51" s="1"/>
    </row>
    <row r="52" spans="1:17" ht="15" x14ac:dyDescent="0.25">
      <c r="A52" s="71" t="s">
        <v>66</v>
      </c>
      <c r="B52" s="72"/>
      <c r="C52" s="102">
        <f>D26</f>
        <v>10000</v>
      </c>
      <c r="D52" s="70">
        <f>C52/$C$55</f>
        <v>7.6923076923076927E-2</v>
      </c>
      <c r="E52" s="63"/>
      <c r="F52" s="63"/>
      <c r="G52" s="1"/>
      <c r="H52" s="1"/>
      <c r="K52" s="1"/>
      <c r="L52" s="1"/>
      <c r="M52" s="1"/>
      <c r="N52" s="1"/>
      <c r="O52" s="1"/>
      <c r="P52" s="1"/>
      <c r="Q52" s="1"/>
    </row>
    <row r="53" spans="1:17" ht="15" x14ac:dyDescent="0.25">
      <c r="A53" s="71" t="s">
        <v>67</v>
      </c>
      <c r="B53" s="72"/>
      <c r="C53" s="102">
        <f>D36</f>
        <v>10000</v>
      </c>
      <c r="D53" s="70">
        <f>C53/$C$55</f>
        <v>7.6923076923076927E-2</v>
      </c>
      <c r="E53" s="63"/>
      <c r="F53" s="63"/>
      <c r="G53" s="1"/>
      <c r="H53" s="1"/>
      <c r="K53" s="1"/>
      <c r="L53" s="1"/>
      <c r="M53" s="1"/>
      <c r="N53" s="1"/>
      <c r="O53" s="1"/>
      <c r="P53" s="1"/>
      <c r="Q53" s="1"/>
    </row>
    <row r="54" spans="1:17" ht="15.75" thickBot="1" x14ac:dyDescent="0.3">
      <c r="A54" s="73" t="s">
        <v>68</v>
      </c>
      <c r="B54" s="74"/>
      <c r="C54" s="103">
        <f>D45</f>
        <v>10000</v>
      </c>
      <c r="D54" s="275">
        <f>C54/$C$55</f>
        <v>7.6923076923076927E-2</v>
      </c>
      <c r="E54" s="63"/>
      <c r="F54" s="63"/>
      <c r="G54" s="1"/>
      <c r="H54" s="1"/>
      <c r="K54" s="1"/>
      <c r="L54" s="1"/>
      <c r="M54" s="1"/>
      <c r="N54" s="1"/>
      <c r="O54" s="1"/>
      <c r="P54" s="1"/>
      <c r="Q54" s="1"/>
    </row>
    <row r="55" spans="1:17" ht="17.25" customHeight="1" thickTop="1" x14ac:dyDescent="0.25">
      <c r="A55" s="284" t="s">
        <v>53</v>
      </c>
      <c r="B55" s="284"/>
      <c r="C55" s="285">
        <f>SUM(C50:C54)</f>
        <v>130000</v>
      </c>
      <c r="D55" s="286">
        <f>C55/$C$55</f>
        <v>1</v>
      </c>
      <c r="E55" s="63"/>
      <c r="F55" s="63"/>
      <c r="G55" s="1"/>
      <c r="H55" s="1"/>
      <c r="K55" s="1"/>
      <c r="L55" s="1"/>
      <c r="M55" s="1"/>
      <c r="N55" s="1"/>
      <c r="O55" s="1"/>
      <c r="P55" s="1"/>
      <c r="Q55" s="1"/>
    </row>
    <row r="56" spans="1:17" ht="15" x14ac:dyDescent="0.25">
      <c r="A56" s="81"/>
      <c r="B56" s="81"/>
      <c r="C56" s="83"/>
      <c r="D56" s="63"/>
      <c r="E56" s="63"/>
      <c r="F56" s="63"/>
      <c r="G56" s="63"/>
      <c r="H56" s="63"/>
      <c r="I56" s="1"/>
      <c r="J56" s="1"/>
      <c r="K56" s="1"/>
      <c r="L56" s="1"/>
      <c r="M56" s="1"/>
      <c r="N56" s="1"/>
      <c r="O56" s="1"/>
      <c r="P56" s="1"/>
      <c r="Q56" s="1"/>
    </row>
    <row r="57" spans="1:17" ht="15" x14ac:dyDescent="0.25">
      <c r="A57" s="84"/>
      <c r="B57" s="84"/>
      <c r="C57" s="84"/>
      <c r="D57" s="63"/>
      <c r="E57" s="63"/>
      <c r="F57" s="63"/>
      <c r="G57" s="63"/>
      <c r="H57" s="63"/>
      <c r="I57" s="1"/>
      <c r="J57" s="1"/>
      <c r="K57" s="1"/>
      <c r="L57" s="1"/>
      <c r="M57" s="1"/>
      <c r="N57" s="1"/>
      <c r="O57" s="1"/>
      <c r="P57" s="1"/>
      <c r="Q57" s="1"/>
    </row>
    <row r="58" spans="1:17" ht="36" customHeight="1" x14ac:dyDescent="0.25">
      <c r="A58" s="252" t="s">
        <v>87</v>
      </c>
      <c r="B58" s="253"/>
      <c r="C58" s="253"/>
      <c r="D58" s="253"/>
      <c r="E58" s="253"/>
      <c r="F58" s="253"/>
      <c r="G58" s="253"/>
      <c r="H58" s="63"/>
      <c r="I58" s="1"/>
      <c r="J58" s="1"/>
      <c r="K58" s="1"/>
      <c r="L58" s="1"/>
      <c r="M58" s="1"/>
      <c r="N58" s="1"/>
      <c r="O58" s="1"/>
      <c r="P58" s="1"/>
      <c r="Q58" s="1"/>
    </row>
    <row r="59" spans="1:17" ht="15" x14ac:dyDescent="0.25">
      <c r="A59" s="63"/>
      <c r="B59" s="88"/>
      <c r="C59" s="88"/>
      <c r="D59" s="88"/>
      <c r="E59" s="88"/>
      <c r="F59" s="88"/>
      <c r="G59" s="88"/>
      <c r="H59" s="88"/>
      <c r="I59" s="87"/>
      <c r="J59" s="87"/>
      <c r="K59" s="87"/>
      <c r="L59" s="87"/>
      <c r="M59" s="87"/>
      <c r="N59" s="87"/>
      <c r="O59" s="87"/>
      <c r="P59" s="87"/>
      <c r="Q59" s="87"/>
    </row>
    <row r="60" spans="1:17" ht="30" customHeight="1" x14ac:dyDescent="0.25">
      <c r="A60" s="254" t="s">
        <v>82</v>
      </c>
      <c r="B60" s="255"/>
      <c r="C60" s="255"/>
      <c r="D60" s="255"/>
      <c r="E60" s="63"/>
      <c r="F60" s="63"/>
      <c r="G60" s="63"/>
      <c r="H60" s="63"/>
      <c r="I60" s="87"/>
      <c r="J60" s="87"/>
      <c r="K60" s="87"/>
      <c r="L60" s="87"/>
      <c r="M60" s="87"/>
      <c r="N60" s="87"/>
      <c r="O60" s="87"/>
      <c r="P60" s="87"/>
      <c r="Q60" s="87"/>
    </row>
    <row r="61" spans="1:17" ht="30" customHeight="1" thickBot="1" x14ac:dyDescent="0.3">
      <c r="A61" s="63"/>
      <c r="B61" s="63"/>
      <c r="C61" s="63"/>
      <c r="D61" s="63"/>
      <c r="E61" s="63"/>
      <c r="F61" s="63"/>
      <c r="G61" s="63"/>
      <c r="H61" s="63"/>
      <c r="I61" s="87"/>
      <c r="J61" s="87"/>
      <c r="K61" s="87"/>
      <c r="L61" s="87"/>
      <c r="M61" s="87"/>
      <c r="N61" s="87"/>
      <c r="O61" s="87"/>
      <c r="P61" s="87"/>
      <c r="Q61" s="87"/>
    </row>
    <row r="62" spans="1:17" ht="27" customHeight="1" thickBot="1" x14ac:dyDescent="0.3">
      <c r="A62" s="63"/>
      <c r="B62" s="63"/>
      <c r="C62" s="63"/>
      <c r="D62" s="257" t="s">
        <v>90</v>
      </c>
      <c r="E62" s="258"/>
      <c r="F62" s="63"/>
      <c r="G62" s="63"/>
      <c r="H62" s="63"/>
    </row>
    <row r="63" spans="1:17" ht="35.25" customHeight="1" thickBot="1" x14ac:dyDescent="0.3">
      <c r="A63" s="248" t="s">
        <v>92</v>
      </c>
      <c r="B63" s="249"/>
      <c r="C63" s="87"/>
      <c r="D63" s="271" t="s">
        <v>91</v>
      </c>
      <c r="E63" s="272"/>
      <c r="F63" s="63"/>
      <c r="G63" s="63"/>
      <c r="H63" s="63"/>
      <c r="I63" s="87"/>
    </row>
    <row r="64" spans="1:17" s="120" customFormat="1" ht="21" customHeight="1" x14ac:dyDescent="0.25">
      <c r="A64" s="250" t="s">
        <v>63</v>
      </c>
      <c r="B64" s="250"/>
      <c r="C64" s="136"/>
      <c r="D64" s="250" t="s">
        <v>63</v>
      </c>
      <c r="E64" s="250"/>
      <c r="F64" s="63"/>
      <c r="G64" s="63"/>
      <c r="H64" s="63"/>
      <c r="I64" s="137"/>
    </row>
    <row r="65" spans="1:9" s="123" customFormat="1" ht="23.25" customHeight="1" x14ac:dyDescent="0.25">
      <c r="A65" s="94" t="s">
        <v>65</v>
      </c>
      <c r="B65" s="121">
        <f>$G$13</f>
        <v>100000</v>
      </c>
      <c r="C65" s="122"/>
      <c r="D65" s="191" t="s">
        <v>65</v>
      </c>
      <c r="E65" s="121">
        <f>$G$13</f>
        <v>100000</v>
      </c>
      <c r="F65" s="63"/>
      <c r="G65" s="63"/>
      <c r="H65" s="63"/>
      <c r="I65" s="138"/>
    </row>
    <row r="66" spans="1:9" s="123" customFormat="1" ht="15" customHeight="1" x14ac:dyDescent="0.25">
      <c r="A66" s="251" t="s">
        <v>64</v>
      </c>
      <c r="B66" s="251"/>
      <c r="C66" s="124"/>
      <c r="D66" s="251" t="s">
        <v>64</v>
      </c>
      <c r="E66" s="251"/>
      <c r="F66" s="63"/>
      <c r="G66" s="63"/>
      <c r="H66" s="63"/>
      <c r="I66" s="138"/>
    </row>
    <row r="67" spans="1:9" s="123" customFormat="1" ht="22.5" customHeight="1" x14ac:dyDescent="0.25">
      <c r="A67" s="94" t="s">
        <v>66</v>
      </c>
      <c r="B67" s="121">
        <f>$D$26</f>
        <v>10000</v>
      </c>
      <c r="C67" s="122"/>
      <c r="D67" s="191" t="s">
        <v>66</v>
      </c>
      <c r="E67" s="121">
        <f>$D$26</f>
        <v>10000</v>
      </c>
      <c r="F67" s="63"/>
      <c r="G67" s="63"/>
      <c r="H67" s="63"/>
      <c r="I67" s="138"/>
    </row>
    <row r="68" spans="1:9" s="123" customFormat="1" ht="38.25" customHeight="1" x14ac:dyDescent="0.25">
      <c r="A68" s="94" t="s">
        <v>67</v>
      </c>
      <c r="B68" s="121">
        <f>$D$36</f>
        <v>10000</v>
      </c>
      <c r="C68" s="122"/>
      <c r="D68" s="191" t="s">
        <v>67</v>
      </c>
      <c r="E68" s="121">
        <f>$D$36</f>
        <v>10000</v>
      </c>
      <c r="F68" s="63"/>
      <c r="G68" s="63"/>
      <c r="H68" s="63"/>
    </row>
    <row r="69" spans="1:9" s="123" customFormat="1" ht="38.25" customHeight="1" x14ac:dyDescent="0.25">
      <c r="A69" s="94" t="s">
        <v>70</v>
      </c>
      <c r="B69" s="121">
        <f>$D$45</f>
        <v>10000</v>
      </c>
      <c r="C69" s="125"/>
      <c r="D69" s="191" t="s">
        <v>70</v>
      </c>
      <c r="E69" s="121">
        <f>$D$45</f>
        <v>10000</v>
      </c>
      <c r="F69" s="63"/>
      <c r="G69" s="63"/>
      <c r="H69" s="63"/>
    </row>
    <row r="70" spans="1:9" s="123" customFormat="1" ht="15" x14ac:dyDescent="0.25">
      <c r="A70" s="251" t="s">
        <v>69</v>
      </c>
      <c r="B70" s="251"/>
      <c r="C70" s="126"/>
      <c r="D70" s="251" t="s">
        <v>69</v>
      </c>
      <c r="E70" s="251"/>
      <c r="F70" s="63"/>
      <c r="G70" s="63"/>
      <c r="H70" s="63"/>
    </row>
    <row r="71" spans="1:9" s="123" customFormat="1" ht="38.25" customHeight="1" x14ac:dyDescent="0.25">
      <c r="A71" s="119" t="s">
        <v>80</v>
      </c>
      <c r="B71" s="139">
        <f>($B$65+$B$67+$B$69+$B$68)*0.07</f>
        <v>9100</v>
      </c>
      <c r="C71" s="140"/>
      <c r="D71" s="195" t="s">
        <v>58</v>
      </c>
      <c r="E71" s="135">
        <f>E65*0.15</f>
        <v>15000</v>
      </c>
      <c r="F71" s="63"/>
      <c r="G71" s="63"/>
      <c r="H71" s="63"/>
    </row>
    <row r="72" spans="1:9" s="123" customFormat="1" ht="25.5" customHeight="1" x14ac:dyDescent="0.25">
      <c r="A72" s="117" t="s">
        <v>53</v>
      </c>
      <c r="B72" s="127">
        <f>SUM(B65:B71)</f>
        <v>139100</v>
      </c>
      <c r="C72" s="128"/>
      <c r="D72" s="196" t="s">
        <v>53</v>
      </c>
      <c r="E72" s="127">
        <f>SUM(E65:E71)</f>
        <v>145000</v>
      </c>
      <c r="F72" s="63"/>
      <c r="G72" s="63"/>
      <c r="H72" s="63"/>
    </row>
    <row r="73" spans="1:9" s="123" customFormat="1" ht="15" x14ac:dyDescent="0.2">
      <c r="A73" s="125"/>
      <c r="B73" s="125"/>
      <c r="C73" s="125"/>
      <c r="D73" s="125"/>
      <c r="E73" s="81"/>
      <c r="F73" s="129"/>
      <c r="G73" s="130"/>
      <c r="H73" s="81"/>
      <c r="I73" s="129"/>
    </row>
    <row r="74" spans="1:9" s="123" customFormat="1" ht="15" x14ac:dyDescent="0.2">
      <c r="A74" s="122"/>
      <c r="B74" s="122"/>
      <c r="C74" s="122"/>
      <c r="D74" s="122"/>
      <c r="E74" s="81"/>
      <c r="F74" s="131"/>
      <c r="G74" s="132"/>
      <c r="H74" s="81"/>
      <c r="I74" s="131"/>
    </row>
    <row r="75" spans="1:9" s="123" customFormat="1" ht="60" customHeight="1" x14ac:dyDescent="0.2">
      <c r="A75" s="259" t="s">
        <v>81</v>
      </c>
      <c r="B75" s="259"/>
      <c r="C75" s="259"/>
      <c r="D75" s="259"/>
      <c r="E75" s="81"/>
      <c r="F75" s="131"/>
      <c r="G75" s="132"/>
      <c r="H75" s="81"/>
      <c r="I75" s="131"/>
    </row>
    <row r="76" spans="1:9" s="123" customFormat="1" ht="15" x14ac:dyDescent="0.2">
      <c r="A76" s="122"/>
      <c r="B76" s="122"/>
      <c r="C76" s="122"/>
      <c r="D76" s="122"/>
      <c r="E76" s="81"/>
      <c r="F76" s="131"/>
      <c r="G76" s="132"/>
      <c r="H76" s="81"/>
      <c r="I76" s="131"/>
    </row>
    <row r="77" spans="1:9" s="123" customFormat="1" ht="43.5" customHeight="1" x14ac:dyDescent="0.2">
      <c r="A77" s="243" t="s">
        <v>93</v>
      </c>
      <c r="B77" s="244"/>
      <c r="C77" s="131"/>
      <c r="D77" s="122"/>
      <c r="E77" s="81"/>
    </row>
    <row r="78" spans="1:9" s="123" customFormat="1" ht="23.25" customHeight="1" x14ac:dyDescent="0.2">
      <c r="A78" s="250" t="s">
        <v>63</v>
      </c>
      <c r="B78" s="250"/>
      <c r="D78" s="122"/>
      <c r="E78" s="81"/>
    </row>
    <row r="79" spans="1:9" s="123" customFormat="1" ht="15" x14ac:dyDescent="0.2">
      <c r="A79" s="94" t="s">
        <v>65</v>
      </c>
      <c r="B79" s="121">
        <f>$G$13</f>
        <v>100000</v>
      </c>
      <c r="C79" s="122"/>
      <c r="D79" s="122"/>
      <c r="E79" s="81"/>
    </row>
    <row r="80" spans="1:9" s="123" customFormat="1" ht="15" x14ac:dyDescent="0.2">
      <c r="A80" s="251" t="s">
        <v>64</v>
      </c>
      <c r="B80" s="251"/>
      <c r="D80" s="122"/>
      <c r="E80" s="81"/>
    </row>
    <row r="81" spans="1:5" s="123" customFormat="1" ht="15" x14ac:dyDescent="0.2">
      <c r="A81" s="118" t="s">
        <v>66</v>
      </c>
      <c r="B81" s="133"/>
      <c r="D81" s="122"/>
      <c r="E81" s="81"/>
    </row>
    <row r="82" spans="1:5" s="123" customFormat="1" ht="15" x14ac:dyDescent="0.2">
      <c r="A82" s="118" t="s">
        <v>67</v>
      </c>
      <c r="B82" s="133"/>
      <c r="D82" s="122"/>
      <c r="E82" s="81"/>
    </row>
    <row r="83" spans="1:5" s="123" customFormat="1" ht="25.5" x14ac:dyDescent="0.2">
      <c r="A83" s="118" t="s">
        <v>70</v>
      </c>
      <c r="B83" s="133"/>
      <c r="D83" s="122"/>
      <c r="E83" s="81"/>
    </row>
    <row r="84" spans="1:5" s="123" customFormat="1" ht="15" x14ac:dyDescent="0.2">
      <c r="A84" s="250" t="s">
        <v>69</v>
      </c>
      <c r="B84" s="250"/>
      <c r="D84" s="122"/>
      <c r="E84" s="81"/>
    </row>
    <row r="85" spans="1:5" s="123" customFormat="1" ht="18.75" customHeight="1" x14ac:dyDescent="0.2">
      <c r="A85" s="119" t="s">
        <v>79</v>
      </c>
      <c r="B85" s="139">
        <f>B79*0.4</f>
        <v>40000</v>
      </c>
      <c r="D85" s="122"/>
      <c r="E85" s="81"/>
    </row>
    <row r="86" spans="1:5" s="123" customFormat="1" ht="21.75" customHeight="1" x14ac:dyDescent="0.2">
      <c r="A86" s="95" t="s">
        <v>53</v>
      </c>
      <c r="B86" s="134">
        <f>B79+B85</f>
        <v>140000</v>
      </c>
      <c r="D86" s="122"/>
      <c r="E86" s="81"/>
    </row>
    <row r="87" spans="1:5" s="123" customFormat="1" ht="32.25" customHeight="1" x14ac:dyDescent="0.2"/>
  </sheetData>
  <customSheetViews>
    <customSheetView guid="{F2B0B653-8B8A-4C54-BBF5-B7EF79782EFD}">
      <pageMargins left="0.7" right="0.7" top="0.75" bottom="0.75" header="0.3" footer="0.3"/>
    </customSheetView>
  </customSheetViews>
  <mergeCells count="26">
    <mergeCell ref="A84:B84"/>
    <mergeCell ref="A66:B66"/>
    <mergeCell ref="A64:B64"/>
    <mergeCell ref="A70:B70"/>
    <mergeCell ref="A2:G2"/>
    <mergeCell ref="A58:G58"/>
    <mergeCell ref="A60:D60"/>
    <mergeCell ref="A4:G4"/>
    <mergeCell ref="D62:E62"/>
    <mergeCell ref="A75:D75"/>
    <mergeCell ref="A16:D16"/>
    <mergeCell ref="A78:B78"/>
    <mergeCell ref="A80:B80"/>
    <mergeCell ref="G29:H36"/>
    <mergeCell ref="A49:B49"/>
    <mergeCell ref="A51:B51"/>
    <mergeCell ref="A47:C47"/>
    <mergeCell ref="A77:B77"/>
    <mergeCell ref="A28:D28"/>
    <mergeCell ref="A38:D38"/>
    <mergeCell ref="A63:B63"/>
    <mergeCell ref="A55:B55"/>
    <mergeCell ref="D66:E66"/>
    <mergeCell ref="D70:E70"/>
    <mergeCell ref="D63:E63"/>
    <mergeCell ref="D64:E64"/>
  </mergeCells>
  <pageMargins left="0.7" right="0.7" top="0.75" bottom="0.75" header="0.3" footer="0.3"/>
  <pageSetup paperSize="8" scale="4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Dépenses</vt:lpstr>
      <vt:lpstr>FORFAITS</vt:lpstr>
    </vt:vector>
  </TitlesOfParts>
  <Company>cg49</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gdescombes</dc:creator>
  <cp:lastModifiedBy>mallet, vincent</cp:lastModifiedBy>
  <cp:lastPrinted>2023-01-09T09:16:29Z</cp:lastPrinted>
  <dcterms:created xsi:type="dcterms:W3CDTF">2015-03-16T11:07:59Z</dcterms:created>
  <dcterms:modified xsi:type="dcterms:W3CDTF">2023-01-09T09:29:27Z</dcterms:modified>
</cp:coreProperties>
</file>